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90" windowWidth="13035" windowHeight="1012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Data'!$A$1:$I$25</definedName>
    <definedName name="_xlnm.Print_Area" localSheetId="1">'Monetary Results'!$A$1:$G$26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<sst xmlns="http://schemas.openxmlformats.org/spreadsheetml/2006/main" count="325" uniqueCount="250">
  <si>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</si>
  <si>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</si>
  <si>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</si>
  <si>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</si>
  <si>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</si>
  <si>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</si>
  <si>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</si>
  <si>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</si>
  <si>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</si>
  <si>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</si>
  <si>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</si>
  <si>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</si>
  <si>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</si>
  <si>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</si>
  <si>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</si>
  <si>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</si>
  <si>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</si>
  <si>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</si>
  <si>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</si>
  <si>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</si>
  <si>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</si>
  <si>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</si>
  <si>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</si>
  <si>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</si>
  <si>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</si>
  <si>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</si>
  <si>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</si>
  <si>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</si>
  <si>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</si>
  <si>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</si>
  <si>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</si>
  <si>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</si>
  <si>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</si>
  <si>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</si>
  <si>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</si>
  <si>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</si>
  <si>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</si>
  <si>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</si>
  <si>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</si>
  <si>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</si>
  <si>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</si>
  <si>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</si>
  <si>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</si>
  <si>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</si>
  <si>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</si>
  <si>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</si>
  <si>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</si>
  <si>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</si>
  <si>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</si>
  <si>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</si>
  <si>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</si>
  <si>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</si>
  <si>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</si>
  <si>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</si>
  <si>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</si>
  <si>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</si>
  <si>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</si>
  <si>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</si>
  <si>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</si>
  <si>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</si>
  <si>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</si>
  <si>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</si>
  <si>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</si>
  <si>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</si>
  <si>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</si>
  <si>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</si>
  <si>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</si>
  <si>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</si>
  <si>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</si>
  <si>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</si>
  <si>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</si>
  <si>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</si>
  <si>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</si>
  <si>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</si>
  <si>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</si>
  <si>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</si>
  <si>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</si>
  <si>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</si>
  <si>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</si>
  <si>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</si>
  <si>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</si>
  <si>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</si>
  <si>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</si>
  <si>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</si>
  <si>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</si>
  <si>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</si>
  <si>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</si>
  <si>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</si>
  <si>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</si>
  <si>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</si>
  <si>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</si>
  <si>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</si>
  <si>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</si>
  <si>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</si>
  <si>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</si>
  <si>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</si>
  <si>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</si>
  <si>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</si>
  <si>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</si>
  <si>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</si>
  <si>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</si>
  <si>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</si>
  <si>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</si>
  <si>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</si>
  <si>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</si>
  <si>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</si>
  <si>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</si>
  <si>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</si>
  <si>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</si>
  <si>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</si>
  <si>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</si>
  <si>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</si>
  <si>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</si>
  <si>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</si>
  <si>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</si>
  <si>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</si>
  <si>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</si>
  <si>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</si>
  <si>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</si>
  <si>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</si>
  <si>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</si>
  <si>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</si>
  <si>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</si>
  <si>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</si>
  <si>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</si>
  <si>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</si>
  <si>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</si>
  <si>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</si>
  <si>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</si>
  <si>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</si>
  <si>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</si>
  <si>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</si>
  <si>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</si>
  <si>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</si>
  <si>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</si>
  <si>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</si>
  <si>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</si>
  <si>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</si>
  <si>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</si>
  <si>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</si>
  <si>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</si>
  <si>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</si>
  <si>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</si>
  <si>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</si>
  <si>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</si>
  <si>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</si>
  <si>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</si>
  <si>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</si>
  <si>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</si>
  <si>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</si>
  <si>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</si>
  <si>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</si>
  <si>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</si>
  <si>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</si>
  <si>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</si>
  <si>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</si>
  <si>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</si>
  <si>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</si>
  <si>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</si>
  <si>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</si>
  <si>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</si>
  <si>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</si>
  <si>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</si>
  <si>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</si>
  <si>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</si>
  <si>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</si>
  <si>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</si>
  <si>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</si>
  <si>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</si>
  <si>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</si>
  <si>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</si>
  <si>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</si>
  <si>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</si>
  <si>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</si>
  <si>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</si>
  <si>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</si>
  <si>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</si>
  <si>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</si>
  <si>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</si>
  <si>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</si>
  <si>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</si>
  <si>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</si>
  <si>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</si>
  <si>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</si>
  <si>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</si>
  <si>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</si>
  <si>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</si>
  <si>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</si>
  <si>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</si>
  <si>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</si>
  <si>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</si>
  <si>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</si>
  <si>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</si>
  <si>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</si>
  <si>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</si>
  <si>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</si>
  <si>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</si>
  <si>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</si>
  <si>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</si>
  <si>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</si>
  <si>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</si>
  <si>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</si>
  <si>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</si>
  <si>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</si>
  <si>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</si>
  <si>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</si>
  <si>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</si>
  <si>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</si>
  <si>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</si>
  <si>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</si>
  <si>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</si>
  <si>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</si>
  <si>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</si>
  <si>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</si>
  <si>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</si>
  <si>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</si>
  <si>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</si>
  <si>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</si>
  <si>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</si>
  <si>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</si>
  <si>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</si>
  <si>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</si>
  <si>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Forefeitures/Seizures (cumulative):</t>
  </si>
  <si>
    <t>Recoveries (FY 09):</t>
  </si>
  <si>
    <t>Forefeitures/Seizures (FY 09):</t>
  </si>
  <si>
    <t>Estimated Savings (FY 09):</t>
  </si>
  <si>
    <t>Recoveries (FY 10):</t>
  </si>
  <si>
    <t>Forefeitures/Seizures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</si>
  <si>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</si>
  <si>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</si>
  <si>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</si>
  <si>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</si>
  <si>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</si>
  <si>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</si>
  <si>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</si>
  <si>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</si>
  <si>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</si>
  <si>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</si>
  <si>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</si>
  <si>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</si>
  <si>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</si>
  <si>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</si>
  <si>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</si>
  <si>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</si>
  <si>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</si>
  <si>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 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</si>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</sst>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6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8" xfId="57" applyNumberFormat="1" applyFont="1" applyFill="1" applyBorder="1" applyAlignment="1" applyProtection="1">
      <alignment horizontal="left" vertical="center"/>
      <protection/>
    </xf>
    <xf numFmtId="173" fontId="2" fillId="0" borderId="38" xfId="0" applyNumberFormat="1" applyFont="1" applyBorder="1" applyAlignment="1" applyProtection="1">
      <alignment horizontal="left" vertical="center"/>
      <protection/>
    </xf>
    <xf numFmtId="0" fontId="5" fillId="0" borderId="39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40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2" xfId="57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13" fillId="35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4" xfId="57" applyNumberFormat="1" applyFont="1" applyFill="1" applyBorder="1" applyAlignment="1" applyProtection="1">
      <alignment vertical="center" wrapText="1"/>
      <protection/>
    </xf>
    <xf numFmtId="0" fontId="2" fillId="35" borderId="44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6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6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5" xfId="57" applyFont="1" applyFill="1" applyBorder="1" applyAlignment="1">
      <alignment horizontal="center" vertical="top" wrapText="1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0" fillId="35" borderId="49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8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50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1" xfId="57" applyFill="1" applyBorder="1" applyAlignment="1">
      <alignment/>
      <protection/>
    </xf>
    <xf numFmtId="0" fontId="0" fillId="35" borderId="46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6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2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3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4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5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7" xfId="0" applyFill="1" applyBorder="1" applyAlignment="1">
      <alignment/>
    </xf>
    <xf numFmtId="0" fontId="0" fillId="35" borderId="39" xfId="0" applyFill="1" applyBorder="1" applyAlignment="1">
      <alignment/>
    </xf>
    <xf numFmtId="0" fontId="9" fillId="35" borderId="57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8" xfId="0" applyFont="1" applyBorder="1" applyAlignment="1">
      <alignment horizontal="right" vertical="center" wrapText="1"/>
    </xf>
    <xf numFmtId="167" fontId="2" fillId="35" borderId="57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right" vertical="center" wrapText="1"/>
      <protection/>
    </xf>
    <xf numFmtId="0" fontId="2" fillId="35" borderId="57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59" xfId="57" applyNumberFormat="1" applyFont="1" applyBorder="1" applyAlignment="1" applyProtection="1">
      <alignment horizontal="center" vertical="center"/>
      <protection/>
    </xf>
    <xf numFmtId="1" fontId="0" fillId="35" borderId="57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6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60" xfId="0" applyFont="1" applyFill="1" applyBorder="1" applyAlignment="1" applyProtection="1">
      <alignment vertical="center"/>
      <protection/>
    </xf>
    <xf numFmtId="0" fontId="2" fillId="35" borderId="61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5" xfId="57" applyFont="1" applyFill="1" applyBorder="1" applyAlignment="1">
      <alignment horizontal="center" vertical="center" wrapText="1"/>
      <protection/>
    </xf>
    <xf numFmtId="0" fontId="13" fillId="35" borderId="48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1" xfId="57" applyFont="1" applyFill="1" applyBorder="1" applyAlignment="1">
      <alignment vertical="center"/>
      <protection/>
    </xf>
    <xf numFmtId="0" fontId="2" fillId="0" borderId="42" xfId="57" applyNumberFormat="1" applyFont="1" applyBorder="1" applyAlignment="1" applyProtection="1">
      <alignment vertical="center"/>
      <protection/>
    </xf>
    <xf numFmtId="173" fontId="2" fillId="0" borderId="38" xfId="57" applyNumberFormat="1" applyFont="1" applyBorder="1" applyAlignment="1" applyProtection="1">
      <alignment horizontal="left" vertical="center"/>
      <protection/>
    </xf>
    <xf numFmtId="0" fontId="0" fillId="36" borderId="46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9" xfId="57" applyFill="1" applyBorder="1" applyAlignment="1">
      <alignment vertical="center"/>
      <protection/>
    </xf>
    <xf numFmtId="0" fontId="11" fillId="0" borderId="41" xfId="57" applyFont="1" applyBorder="1" applyAlignment="1">
      <alignment vertical="center"/>
      <protection/>
    </xf>
    <xf numFmtId="0" fontId="11" fillId="0" borderId="35" xfId="57" applyFont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2" xfId="0" applyBorder="1" applyAlignment="1">
      <alignment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2" xfId="57" applyNumberFormat="1" applyFont="1" applyFill="1" applyBorder="1" applyAlignment="1">
      <alignment vertical="center"/>
      <protection/>
    </xf>
    <xf numFmtId="0" fontId="2" fillId="0" borderId="47" xfId="57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42" fontId="0" fillId="0" borderId="21" xfId="0" applyNumberFormat="1" applyFill="1" applyBorder="1" applyAlignment="1">
      <alignment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4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6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0" applyNumberFormat="1" applyFont="1" applyFill="1" applyBorder="1" applyAlignment="1" applyProtection="1">
      <alignment horizontal="center" vertical="center"/>
      <protection locked="0"/>
    </xf>
    <xf numFmtId="1" fontId="2" fillId="0" borderId="4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3" fillId="34" borderId="66" xfId="57" applyFont="1" applyFill="1" applyBorder="1" applyAlignment="1">
      <alignment horizontal="center"/>
      <protection/>
    </xf>
    <xf numFmtId="0" fontId="3" fillId="34" borderId="67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6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6" xfId="57" applyFont="1" applyFill="1" applyBorder="1" applyAlignment="1">
      <alignment horizontal="left" vertical="center"/>
      <protection/>
    </xf>
    <xf numFmtId="0" fontId="0" fillId="0" borderId="67" xfId="0" applyBorder="1" applyAlignment="1">
      <alignment vertical="center"/>
    </xf>
    <xf numFmtId="0" fontId="2" fillId="0" borderId="51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6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1" xfId="57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1" fillId="37" borderId="66" xfId="57" applyFont="1" applyFill="1" applyBorder="1" applyAlignment="1" applyProtection="1">
      <alignment horizontal="left" vertical="center"/>
      <protection/>
    </xf>
    <xf numFmtId="0" fontId="1" fillId="37" borderId="67" xfId="57" applyFont="1" applyFill="1" applyBorder="1" applyAlignment="1" applyProtection="1">
      <alignment horizontal="left" vertical="center"/>
      <protection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0" fontId="2" fillId="35" borderId="67" xfId="0" applyFont="1" applyFill="1" applyBorder="1" applyAlignment="1" applyProtection="1">
      <alignment horizontal="right" vertical="center" wrapText="1"/>
      <protection/>
    </xf>
    <xf numFmtId="0" fontId="0" fillId="35" borderId="68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0" xfId="0" applyFill="1" applyAlignment="1">
      <alignment/>
    </xf>
    <xf numFmtId="0" fontId="0" fillId="35" borderId="69" xfId="0" applyFill="1" applyBorder="1" applyAlignment="1">
      <alignment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34" borderId="66" xfId="57" applyFont="1" applyFill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0" fillId="35" borderId="51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7" xfId="57" applyFont="1" applyFill="1" applyBorder="1" applyAlignment="1">
      <alignment horizontal="center" vertical="center" wrapText="1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165" fontId="2" fillId="35" borderId="51" xfId="57" applyNumberFormat="1" applyFont="1" applyFill="1" applyBorder="1" applyAlignment="1" applyProtection="1">
      <alignment horizontal="left" vertical="center" wrapText="1"/>
      <protection/>
    </xf>
    <xf numFmtId="0" fontId="2" fillId="35" borderId="49" xfId="0" applyFont="1" applyFill="1" applyBorder="1" applyAlignment="1" applyProtection="1">
      <alignment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69" xfId="0" applyFont="1" applyFill="1" applyBorder="1" applyAlignment="1" applyProtection="1">
      <alignment vertical="center" wrapText="1"/>
      <protection/>
    </xf>
    <xf numFmtId="0" fontId="9" fillId="0" borderId="53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1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6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1" xfId="57" applyFont="1" applyFill="1" applyBorder="1" applyAlignment="1" applyProtection="1">
      <alignment horizontal="right" vertical="center" wrapText="1"/>
      <protection/>
    </xf>
    <xf numFmtId="0" fontId="11" fillId="35" borderId="49" xfId="0" applyFont="1" applyFill="1" applyBorder="1" applyAlignment="1">
      <alignment vertical="center" wrapText="1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69" xfId="0" applyFont="1" applyFill="1" applyBorder="1" applyAlignment="1">
      <alignment vertical="center" wrapText="1"/>
    </xf>
    <xf numFmtId="0" fontId="11" fillId="35" borderId="53" xfId="0" applyFont="1" applyFill="1" applyBorder="1" applyAlignment="1">
      <alignment vertical="center" wrapText="1"/>
    </xf>
    <xf numFmtId="0" fontId="5" fillId="35" borderId="51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1" fillId="0" borderId="67" xfId="57" applyFont="1" applyBorder="1" applyAlignment="1" applyProtection="1">
      <alignment vertical="center"/>
      <protection/>
    </xf>
    <xf numFmtId="0" fontId="0" fillId="0" borderId="68" xfId="0" applyBorder="1" applyAlignment="1">
      <alignment vertical="center"/>
    </xf>
    <xf numFmtId="0" fontId="11" fillId="35" borderId="51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6" xfId="57" applyFont="1" applyFill="1" applyBorder="1" applyAlignment="1">
      <alignment horizontal="center" vertical="center" wrapText="1"/>
      <protection/>
    </xf>
    <xf numFmtId="0" fontId="13" fillId="34" borderId="51" xfId="0" applyNumberFormat="1" applyFont="1" applyFill="1" applyBorder="1" applyAlignment="1">
      <alignment horizontal="center" vertical="center" wrapText="1"/>
    </xf>
    <xf numFmtId="0" fontId="1" fillId="37" borderId="70" xfId="57" applyFont="1" applyFill="1" applyBorder="1" applyAlignment="1" applyProtection="1">
      <alignment horizontal="left" vertical="center"/>
      <protection/>
    </xf>
    <xf numFmtId="0" fontId="0" fillId="0" borderId="71" xfId="0" applyBorder="1" applyAlignment="1" applyProtection="1">
      <alignment vertical="center"/>
      <protection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0" borderId="67" xfId="0" applyBorder="1" applyAlignment="1" applyProtection="1">
      <alignment vertical="center"/>
      <protection/>
    </xf>
    <xf numFmtId="0" fontId="0" fillId="35" borderId="5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46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8" fontId="11" fillId="0" borderId="47" xfId="57" applyNumberFormat="1" applyFont="1" applyFill="1" applyBorder="1" applyAlignment="1">
      <alignment vertical="center"/>
      <protection/>
    </xf>
    <xf numFmtId="8" fontId="11" fillId="0" borderId="44" xfId="57" applyNumberFormat="1" applyFont="1" applyFill="1" applyBorder="1" applyAlignment="1">
      <alignment vertical="center"/>
      <protection/>
    </xf>
    <xf numFmtId="8" fontId="11" fillId="0" borderId="31" xfId="57" applyNumberFormat="1" applyFont="1" applyFill="1" applyBorder="1" applyAlignment="1">
      <alignment vertical="center"/>
      <protection/>
    </xf>
    <xf numFmtId="8" fontId="11" fillId="0" borderId="72" xfId="57" applyNumberFormat="1" applyFont="1" applyFill="1" applyBorder="1" applyAlignment="1">
      <alignment vertical="center"/>
      <protection/>
    </xf>
    <xf numFmtId="8" fontId="2" fillId="0" borderId="31" xfId="57" applyNumberFormat="1" applyFont="1" applyFill="1" applyBorder="1" applyAlignment="1">
      <alignment vertical="center"/>
      <protection/>
    </xf>
    <xf numFmtId="8" fontId="11" fillId="0" borderId="61" xfId="57" applyNumberFormat="1" applyFont="1" applyFill="1" applyBorder="1" applyAlignment="1">
      <alignment vertical="center"/>
      <protection/>
    </xf>
    <xf numFmtId="8" fontId="2" fillId="0" borderId="61" xfId="57" applyNumberFormat="1" applyFont="1" applyFill="1" applyBorder="1" applyAlignment="1">
      <alignment vertical="center"/>
      <protection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70" zoomScaleNormal="70" zoomScalePageLayoutView="0" workbookViewId="0" topLeftCell="A1">
      <selection activeCell="B27" sqref="B27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6384" width="9.140625" style="4" customWidth="1"/>
  </cols>
  <sheetData>
    <row r="1" spans="1:10" ht="21.75" thickBot="1">
      <c r="A1" s="334" t="s">
        <v>231</v>
      </c>
      <c r="B1" s="335"/>
      <c r="C1" s="335"/>
      <c r="D1" s="335"/>
      <c r="E1" s="335"/>
      <c r="F1" s="335"/>
      <c r="G1" s="335"/>
      <c r="H1" s="335"/>
      <c r="I1" s="329"/>
      <c r="J1" s="11"/>
    </row>
    <row r="2" spans="1:10" ht="15">
      <c r="A2" s="330" t="s">
        <v>1</v>
      </c>
      <c r="B2" s="331"/>
      <c r="C2" s="336" t="s">
        <v>23</v>
      </c>
      <c r="D2" s="337"/>
      <c r="E2" s="337"/>
      <c r="F2" s="194"/>
      <c r="G2" s="75"/>
      <c r="H2" s="75"/>
      <c r="I2" s="185"/>
      <c r="J2" s="11"/>
    </row>
    <row r="3" spans="1:10" ht="17.25" customHeight="1" thickBot="1">
      <c r="A3" s="332" t="s">
        <v>2</v>
      </c>
      <c r="B3" s="333"/>
      <c r="C3" s="338">
        <v>40359</v>
      </c>
      <c r="D3" s="339"/>
      <c r="E3" s="339"/>
      <c r="F3" s="195"/>
      <c r="G3" s="76"/>
      <c r="H3" s="76"/>
      <c r="I3" s="186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326" t="s">
        <v>3</v>
      </c>
      <c r="B5" s="328"/>
      <c r="C5" s="328"/>
      <c r="D5" s="328"/>
      <c r="E5" s="328"/>
      <c r="F5" s="328"/>
      <c r="G5" s="328"/>
      <c r="H5" s="328"/>
      <c r="I5" s="329"/>
      <c r="J5" s="11"/>
    </row>
    <row r="6" spans="1:9" ht="30.75" thickBot="1">
      <c r="A6" s="182" t="s">
        <v>0</v>
      </c>
      <c r="B6" s="183" t="s">
        <v>6</v>
      </c>
      <c r="C6" s="184" t="s">
        <v>52</v>
      </c>
      <c r="D6" s="184" t="s">
        <v>177</v>
      </c>
      <c r="E6" s="184" t="s">
        <v>7</v>
      </c>
      <c r="F6" s="184" t="s">
        <v>45</v>
      </c>
      <c r="G6" s="184" t="s">
        <v>46</v>
      </c>
      <c r="H6" s="189" t="s">
        <v>180</v>
      </c>
      <c r="I6" s="193" t="s">
        <v>181</v>
      </c>
    </row>
    <row r="7" spans="1:9" ht="75">
      <c r="A7" s="176">
        <v>1</v>
      </c>
      <c r="B7" s="179" t="s">
        <v>23</v>
      </c>
      <c r="C7" s="180" t="s">
        <v>57</v>
      </c>
      <c r="D7" s="181" t="s">
        <v>37</v>
      </c>
      <c r="E7" s="181" t="s">
        <v>44</v>
      </c>
      <c r="F7" s="296">
        <v>2214</v>
      </c>
      <c r="G7" s="296">
        <v>1976</v>
      </c>
      <c r="H7" s="196" t="s">
        <v>182</v>
      </c>
      <c r="I7" s="197"/>
    </row>
    <row r="8" spans="1:9" s="9" customFormat="1" ht="75">
      <c r="A8" s="176">
        <v>2</v>
      </c>
      <c r="B8" s="45" t="s">
        <v>23</v>
      </c>
      <c r="C8" s="67" t="s">
        <v>57</v>
      </c>
      <c r="D8" s="46" t="s">
        <v>43</v>
      </c>
      <c r="E8" s="46" t="s">
        <v>44</v>
      </c>
      <c r="F8" s="57">
        <f>957585.24+528447.61-F7</f>
        <v>1483818.85</v>
      </c>
      <c r="G8" s="57">
        <v>1455615.3</v>
      </c>
      <c r="H8" s="198" t="s">
        <v>182</v>
      </c>
      <c r="I8" s="199"/>
    </row>
    <row r="9" spans="1:9" s="10" customFormat="1" ht="15">
      <c r="A9" s="176">
        <v>3</v>
      </c>
      <c r="B9" s="45"/>
      <c r="C9" s="67"/>
      <c r="D9" s="46"/>
      <c r="E9" s="46"/>
      <c r="F9" s="57"/>
      <c r="G9" s="57"/>
      <c r="H9" s="200"/>
      <c r="I9" s="201"/>
    </row>
    <row r="10" spans="1:9" s="10" customFormat="1" ht="12.75">
      <c r="A10" s="176">
        <v>4</v>
      </c>
      <c r="B10" s="39"/>
      <c r="C10" s="68"/>
      <c r="D10" s="3"/>
      <c r="E10" s="3"/>
      <c r="F10" s="58"/>
      <c r="G10" s="58"/>
      <c r="H10" s="200"/>
      <c r="I10" s="201"/>
    </row>
    <row r="11" spans="1:9" s="10" customFormat="1" ht="12.75">
      <c r="A11" s="176">
        <v>5</v>
      </c>
      <c r="B11" s="40"/>
      <c r="C11" s="68"/>
      <c r="D11" s="3"/>
      <c r="E11" s="3"/>
      <c r="F11" s="58"/>
      <c r="G11" s="58"/>
      <c r="H11" s="200"/>
      <c r="I11" s="201"/>
    </row>
    <row r="12" spans="1:9" ht="12.75">
      <c r="A12" s="176">
        <v>6</v>
      </c>
      <c r="B12" s="40"/>
      <c r="C12" s="68"/>
      <c r="D12" s="3"/>
      <c r="E12" s="3"/>
      <c r="F12" s="58"/>
      <c r="G12" s="58"/>
      <c r="H12" s="47"/>
      <c r="I12" s="202"/>
    </row>
    <row r="13" spans="1:9" ht="12.75">
      <c r="A13" s="176">
        <v>7</v>
      </c>
      <c r="B13" s="40"/>
      <c r="C13" s="68"/>
      <c r="D13" s="3"/>
      <c r="E13" s="3"/>
      <c r="F13" s="58"/>
      <c r="G13" s="58"/>
      <c r="H13" s="47"/>
      <c r="I13" s="202"/>
    </row>
    <row r="14" spans="1:9" ht="13.5" thickBot="1">
      <c r="A14" s="177">
        <v>8</v>
      </c>
      <c r="B14" s="41"/>
      <c r="C14" s="69"/>
      <c r="D14" s="43"/>
      <c r="E14" s="43"/>
      <c r="F14" s="59"/>
      <c r="G14" s="59"/>
      <c r="H14" s="48"/>
      <c r="I14" s="203"/>
    </row>
    <row r="15" spans="1:10" ht="13.5" thickBot="1">
      <c r="A15" s="5"/>
      <c r="B15" s="6"/>
      <c r="C15" s="7"/>
      <c r="D15" s="8"/>
      <c r="E15" s="8"/>
      <c r="F15" s="14"/>
      <c r="G15" s="14"/>
      <c r="H15" s="14"/>
      <c r="I15" s="14"/>
      <c r="J15" s="11"/>
    </row>
    <row r="16" spans="1:10" ht="13.5" thickBot="1">
      <c r="A16" s="326" t="s">
        <v>4</v>
      </c>
      <c r="B16" s="327"/>
      <c r="C16" s="327"/>
      <c r="D16" s="327"/>
      <c r="E16" s="327"/>
      <c r="F16" s="328"/>
      <c r="G16" s="328"/>
      <c r="H16" s="329"/>
      <c r="I16" s="14"/>
      <c r="J16" s="11"/>
    </row>
    <row r="17" spans="1:11" ht="30.75" thickBot="1">
      <c r="A17" s="77" t="s">
        <v>0</v>
      </c>
      <c r="B17" s="183" t="s">
        <v>6</v>
      </c>
      <c r="C17" s="184" t="s">
        <v>184</v>
      </c>
      <c r="D17" s="184" t="s">
        <v>47</v>
      </c>
      <c r="E17" s="184" t="s">
        <v>48</v>
      </c>
      <c r="F17" s="184" t="s">
        <v>185</v>
      </c>
      <c r="G17" s="189" t="s">
        <v>108</v>
      </c>
      <c r="H17" s="190" t="s">
        <v>109</v>
      </c>
      <c r="I17" s="15"/>
      <c r="J17" s="14"/>
      <c r="K17" s="11"/>
    </row>
    <row r="18" spans="1:11" ht="38.25">
      <c r="A18" s="78">
        <v>1</v>
      </c>
      <c r="B18" s="187" t="s">
        <v>23</v>
      </c>
      <c r="C18" s="188" t="s">
        <v>100</v>
      </c>
      <c r="D18" s="297">
        <v>639524</v>
      </c>
      <c r="E18" s="297">
        <v>639524</v>
      </c>
      <c r="F18" s="297" t="s">
        <v>196</v>
      </c>
      <c r="G18" s="298">
        <v>1478234.76</v>
      </c>
      <c r="H18" s="298">
        <v>1478234.76</v>
      </c>
      <c r="I18" s="14"/>
      <c r="J18" s="14"/>
      <c r="K18" s="11"/>
    </row>
    <row r="19" spans="1:11" s="9" customFormat="1" ht="12.75">
      <c r="A19" s="78">
        <v>2</v>
      </c>
      <c r="B19" s="49"/>
      <c r="C19" s="2"/>
      <c r="D19" s="3"/>
      <c r="E19" s="3"/>
      <c r="F19" s="3"/>
      <c r="G19" s="90"/>
      <c r="H19" s="91"/>
      <c r="I19" s="14"/>
      <c r="J19" s="15"/>
      <c r="K19" s="12"/>
    </row>
    <row r="20" spans="1:11" ht="12.75">
      <c r="A20" s="78">
        <v>3</v>
      </c>
      <c r="B20" s="49"/>
      <c r="C20" s="2"/>
      <c r="D20" s="3"/>
      <c r="E20" s="3"/>
      <c r="F20" s="3"/>
      <c r="G20" s="90"/>
      <c r="H20" s="91"/>
      <c r="I20" s="14"/>
      <c r="J20" s="14"/>
      <c r="K20" s="11"/>
    </row>
    <row r="21" spans="1:11" ht="12.75">
      <c r="A21" s="78">
        <v>4</v>
      </c>
      <c r="B21" s="49"/>
      <c r="C21" s="2"/>
      <c r="D21" s="3"/>
      <c r="E21" s="3"/>
      <c r="F21" s="3"/>
      <c r="G21" s="90"/>
      <c r="H21" s="91"/>
      <c r="I21" s="14"/>
      <c r="J21" s="14"/>
      <c r="K21" s="11"/>
    </row>
    <row r="22" spans="1:11" ht="12.75">
      <c r="A22" s="78">
        <v>5</v>
      </c>
      <c r="B22" s="49"/>
      <c r="C22" s="2"/>
      <c r="D22" s="3"/>
      <c r="E22" s="3"/>
      <c r="F22" s="3"/>
      <c r="G22" s="90"/>
      <c r="H22" s="91"/>
      <c r="I22" s="14"/>
      <c r="J22" s="14"/>
      <c r="K22" s="11"/>
    </row>
    <row r="23" spans="1:11" ht="15.75" customHeight="1">
      <c r="A23" s="78">
        <v>6</v>
      </c>
      <c r="B23" s="50"/>
      <c r="C23" s="2"/>
      <c r="D23" s="3"/>
      <c r="E23" s="3"/>
      <c r="F23" s="3"/>
      <c r="G23" s="90"/>
      <c r="H23" s="91"/>
      <c r="I23" s="14"/>
      <c r="J23" s="14"/>
      <c r="K23" s="11"/>
    </row>
    <row r="24" spans="1:11" ht="15.75" customHeight="1">
      <c r="A24" s="78">
        <v>7</v>
      </c>
      <c r="B24" s="50"/>
      <c r="C24" s="2"/>
      <c r="D24" s="3"/>
      <c r="E24" s="3"/>
      <c r="F24" s="3"/>
      <c r="G24" s="90"/>
      <c r="H24" s="91"/>
      <c r="I24" s="14"/>
      <c r="J24" s="14"/>
      <c r="K24" s="11"/>
    </row>
    <row r="25" spans="1:11" ht="15.75" customHeight="1" thickBot="1">
      <c r="A25" s="79">
        <v>8</v>
      </c>
      <c r="B25" s="51"/>
      <c r="C25" s="42"/>
      <c r="D25" s="43"/>
      <c r="E25" s="43"/>
      <c r="F25" s="43"/>
      <c r="G25" s="92"/>
      <c r="H25" s="93"/>
      <c r="I25" s="14"/>
      <c r="J25" s="14"/>
      <c r="K25" s="11"/>
    </row>
    <row r="26" spans="1:9" ht="15.75" customHeight="1">
      <c r="A26" s="13"/>
      <c r="B26" s="60"/>
      <c r="C26" s="13"/>
      <c r="D26" s="13"/>
      <c r="E26" s="13"/>
      <c r="F26" s="13"/>
      <c r="G26" s="13"/>
      <c r="H26" s="13"/>
      <c r="I26" s="178"/>
    </row>
    <row r="27" spans="2:9" ht="15.75" customHeight="1">
      <c r="B27" s="61"/>
      <c r="I27" s="11"/>
    </row>
    <row r="28" ht="12.75">
      <c r="B28" s="61"/>
    </row>
    <row r="29" ht="12.75">
      <c r="B29" s="61"/>
    </row>
    <row r="30" ht="12.75">
      <c r="B30" s="61"/>
    </row>
    <row r="31" ht="12.75">
      <c r="B31" s="6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</sheetData>
  <sheetProtection formatCells="0" formatRows="0" insertRows="0"/>
  <mergeCells count="7">
    <mergeCell ref="A16:H16"/>
    <mergeCell ref="A2:B2"/>
    <mergeCell ref="A3:B3"/>
    <mergeCell ref="A5:I5"/>
    <mergeCell ref="A1:I1"/>
    <mergeCell ref="C2:E2"/>
    <mergeCell ref="C3:E3"/>
  </mergeCells>
  <dataValidations count="16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</dataValidations>
  <printOptions/>
  <pageMargins left="0.14" right="0.14" top="1" bottom="0.4" header="0.5" footer="0.14"/>
  <pageSetup fitToHeight="0" fitToWidth="1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18.28125" style="19" customWidth="1"/>
    <col min="2" max="2" width="22.8515625" style="19" customWidth="1"/>
    <col min="3" max="3" width="18.28125" style="19" customWidth="1"/>
    <col min="4" max="4" width="1.57421875" style="19" customWidth="1"/>
    <col min="5" max="5" width="16.00390625" style="19" customWidth="1"/>
    <col min="6" max="6" width="18.28125" style="19" customWidth="1"/>
    <col min="7" max="7" width="17.7109375" style="19" customWidth="1"/>
    <col min="8" max="16384" width="9.140625" style="19" customWidth="1"/>
  </cols>
  <sheetData>
    <row r="1" spans="1:8" ht="21.75" thickBot="1">
      <c r="A1" s="344" t="s">
        <v>232</v>
      </c>
      <c r="B1" s="345"/>
      <c r="C1" s="345"/>
      <c r="D1" s="345"/>
      <c r="E1" s="345"/>
      <c r="F1" s="345"/>
      <c r="G1" s="346"/>
      <c r="H1" s="18"/>
    </row>
    <row r="2" spans="1:8" ht="15">
      <c r="A2" s="114" t="s">
        <v>1</v>
      </c>
      <c r="B2" s="115" t="str">
        <f>'Financial Data'!C2</f>
        <v>General Services Administration - OIG</v>
      </c>
      <c r="C2" s="271"/>
      <c r="D2" s="293"/>
      <c r="E2" s="270"/>
      <c r="F2" s="283"/>
      <c r="G2" s="284"/>
      <c r="H2" s="18"/>
    </row>
    <row r="3" spans="1:8" ht="30.75" thickBot="1">
      <c r="A3" s="106" t="s">
        <v>2</v>
      </c>
      <c r="B3" s="107">
        <f>'Financial Data'!C3</f>
        <v>40359</v>
      </c>
      <c r="C3" s="272"/>
      <c r="D3" s="287"/>
      <c r="E3" s="273"/>
      <c r="F3" s="274"/>
      <c r="G3" s="275"/>
      <c r="H3" s="18"/>
    </row>
    <row r="4" spans="1:8" ht="15" customHeight="1" thickBot="1">
      <c r="A4" s="255"/>
      <c r="B4" s="254"/>
      <c r="C4" s="276"/>
      <c r="D4" s="276"/>
      <c r="E4" s="277"/>
      <c r="F4" s="277"/>
      <c r="G4" s="277"/>
      <c r="H4" s="18"/>
    </row>
    <row r="5" spans="1:8" ht="20.25" customHeight="1" thickBot="1">
      <c r="A5" s="21"/>
      <c r="B5" s="347" t="s">
        <v>220</v>
      </c>
      <c r="C5" s="328"/>
      <c r="D5" s="328"/>
      <c r="E5" s="328"/>
      <c r="F5" s="329"/>
      <c r="G5" s="282"/>
      <c r="H5" s="18"/>
    </row>
    <row r="6" spans="1:8" s="26" customFormat="1" ht="15.75" customHeight="1">
      <c r="A6" s="280"/>
      <c r="B6" s="340" t="s">
        <v>244</v>
      </c>
      <c r="C6" s="341"/>
      <c r="D6" s="269"/>
      <c r="E6" s="340" t="s">
        <v>245</v>
      </c>
      <c r="F6" s="341"/>
      <c r="G6" s="21"/>
      <c r="H6" s="25"/>
    </row>
    <row r="7" spans="1:6" s="21" customFormat="1" ht="13.5" thickBot="1">
      <c r="A7" s="281"/>
      <c r="B7" s="342"/>
      <c r="C7" s="343"/>
      <c r="D7" s="289"/>
      <c r="E7" s="342"/>
      <c r="F7" s="343"/>
    </row>
    <row r="8" spans="1:6" s="31" customFormat="1" ht="49.5" customHeight="1">
      <c r="A8" s="279"/>
      <c r="B8" s="252" t="s">
        <v>223</v>
      </c>
      <c r="C8" s="421">
        <v>0</v>
      </c>
      <c r="D8" s="292"/>
      <c r="E8" s="252" t="s">
        <v>228</v>
      </c>
      <c r="F8" s="421">
        <v>0</v>
      </c>
    </row>
    <row r="9" spans="1:8" s="22" customFormat="1" ht="49.5" customHeight="1">
      <c r="A9" s="279"/>
      <c r="B9" s="253" t="s">
        <v>224</v>
      </c>
      <c r="C9" s="422">
        <v>0</v>
      </c>
      <c r="D9" s="292"/>
      <c r="E9" s="248" t="s">
        <v>229</v>
      </c>
      <c r="F9" s="424">
        <v>433113</v>
      </c>
      <c r="G9" s="21"/>
      <c r="H9" s="27"/>
    </row>
    <row r="10" spans="1:8" s="161" customFormat="1" ht="49.5" customHeight="1" thickBot="1">
      <c r="A10" s="279"/>
      <c r="B10" s="251" t="s">
        <v>225</v>
      </c>
      <c r="C10" s="423">
        <v>0</v>
      </c>
      <c r="D10" s="288"/>
      <c r="E10" s="250" t="s">
        <v>230</v>
      </c>
      <c r="F10" s="425">
        <v>4778870</v>
      </c>
      <c r="G10" s="159"/>
      <c r="H10" s="160"/>
    </row>
    <row r="11" spans="1:8" s="22" customFormat="1" ht="15">
      <c r="A11" s="28"/>
      <c r="B11" s="29"/>
      <c r="C11" s="278"/>
      <c r="D11" s="278"/>
      <c r="E11" s="24"/>
      <c r="F11" s="24"/>
      <c r="G11" s="24"/>
      <c r="H11" s="27"/>
    </row>
    <row r="12" spans="1:8" ht="13.5" thickBot="1">
      <c r="A12" s="21"/>
      <c r="B12" s="21"/>
      <c r="C12" s="21"/>
      <c r="D12" s="21"/>
      <c r="E12" s="21"/>
      <c r="F12" s="21"/>
      <c r="G12" s="21"/>
      <c r="H12" s="18"/>
    </row>
    <row r="13" spans="1:8" ht="16.5" customHeight="1" thickBot="1">
      <c r="A13" s="21"/>
      <c r="B13" s="347" t="s">
        <v>221</v>
      </c>
      <c r="C13" s="328"/>
      <c r="D13" s="328"/>
      <c r="E13" s="328"/>
      <c r="F13" s="329"/>
      <c r="G13" s="282"/>
      <c r="H13" s="18"/>
    </row>
    <row r="14" spans="1:8" ht="15" customHeight="1">
      <c r="A14" s="280"/>
      <c r="B14" s="340" t="s">
        <v>244</v>
      </c>
      <c r="C14" s="341"/>
      <c r="D14" s="269"/>
      <c r="E14" s="340" t="s">
        <v>245</v>
      </c>
      <c r="F14" s="341"/>
      <c r="G14" s="21"/>
      <c r="H14" s="18"/>
    </row>
    <row r="15" spans="1:8" ht="13.5" thickBot="1">
      <c r="A15" s="281"/>
      <c r="B15" s="342"/>
      <c r="C15" s="343"/>
      <c r="D15" s="289"/>
      <c r="E15" s="342"/>
      <c r="F15" s="343"/>
      <c r="G15" s="21"/>
      <c r="H15" s="18"/>
    </row>
    <row r="16" spans="1:8" ht="49.5" customHeight="1">
      <c r="A16" s="279"/>
      <c r="B16" s="252" t="s">
        <v>226</v>
      </c>
      <c r="C16" s="421">
        <v>0</v>
      </c>
      <c r="D16" s="292"/>
      <c r="E16" s="252" t="s">
        <v>237</v>
      </c>
      <c r="F16" s="421">
        <v>0</v>
      </c>
      <c r="G16" s="21"/>
      <c r="H16" s="18"/>
    </row>
    <row r="17" spans="1:8" ht="49.5" customHeight="1">
      <c r="A17" s="279"/>
      <c r="B17" s="253" t="s">
        <v>227</v>
      </c>
      <c r="C17" s="422">
        <v>0</v>
      </c>
      <c r="D17" s="292"/>
      <c r="E17" s="248" t="s">
        <v>238</v>
      </c>
      <c r="F17" s="424">
        <v>0</v>
      </c>
      <c r="G17" s="21"/>
      <c r="H17" s="18"/>
    </row>
    <row r="18" spans="1:8" ht="49.5" customHeight="1" thickBot="1">
      <c r="A18" s="279"/>
      <c r="B18" s="251" t="s">
        <v>236</v>
      </c>
      <c r="C18" s="426">
        <v>0</v>
      </c>
      <c r="D18" s="288"/>
      <c r="E18" s="250" t="s">
        <v>239</v>
      </c>
      <c r="F18" s="427">
        <v>5441794</v>
      </c>
      <c r="G18" s="21"/>
      <c r="H18" s="18"/>
    </row>
    <row r="19" spans="1:8" ht="12.75">
      <c r="A19" s="21"/>
      <c r="B19" s="21"/>
      <c r="C19" s="21"/>
      <c r="D19" s="21"/>
      <c r="E19" s="21"/>
      <c r="F19" s="21"/>
      <c r="G19" s="21"/>
      <c r="H19" s="18"/>
    </row>
    <row r="20" spans="1:8" ht="13.5" thickBot="1">
      <c r="A20" s="21"/>
      <c r="B20" s="21"/>
      <c r="C20" s="21"/>
      <c r="D20" s="21"/>
      <c r="E20" s="21"/>
      <c r="F20" s="21"/>
      <c r="G20" s="21"/>
      <c r="H20" s="18"/>
    </row>
    <row r="21" spans="1:8" ht="16.5" customHeight="1" thickBot="1">
      <c r="A21" s="21"/>
      <c r="B21" s="347" t="s">
        <v>240</v>
      </c>
      <c r="C21" s="328"/>
      <c r="D21" s="328"/>
      <c r="E21" s="328"/>
      <c r="F21" s="329"/>
      <c r="G21" s="282"/>
      <c r="H21" s="18"/>
    </row>
    <row r="22" spans="1:8" ht="15" customHeight="1">
      <c r="A22" s="280"/>
      <c r="B22" s="340" t="s">
        <v>244</v>
      </c>
      <c r="C22" s="341"/>
      <c r="D22" s="269"/>
      <c r="E22" s="340" t="s">
        <v>245</v>
      </c>
      <c r="F22" s="341"/>
      <c r="G22" s="21"/>
      <c r="H22" s="18"/>
    </row>
    <row r="23" spans="1:8" ht="13.5" thickBot="1">
      <c r="A23" s="281"/>
      <c r="B23" s="342"/>
      <c r="C23" s="343"/>
      <c r="D23" s="289"/>
      <c r="E23" s="342"/>
      <c r="F23" s="343"/>
      <c r="G23" s="21"/>
      <c r="H23" s="18"/>
    </row>
    <row r="24" spans="1:8" ht="49.5" customHeight="1">
      <c r="A24" s="279"/>
      <c r="B24" s="252" t="s">
        <v>215</v>
      </c>
      <c r="C24" s="428">
        <f>C8+C16</f>
        <v>0</v>
      </c>
      <c r="D24" s="290"/>
      <c r="E24" s="252" t="s">
        <v>218</v>
      </c>
      <c r="F24" s="428">
        <f>F8+F16</f>
        <v>0</v>
      </c>
      <c r="G24" s="21"/>
      <c r="H24" s="18"/>
    </row>
    <row r="25" spans="1:8" ht="49.5" customHeight="1">
      <c r="A25" s="279"/>
      <c r="B25" s="253" t="s">
        <v>222</v>
      </c>
      <c r="C25" s="428">
        <f>C9+C17</f>
        <v>0</v>
      </c>
      <c r="D25" s="290"/>
      <c r="E25" s="248" t="s">
        <v>217</v>
      </c>
      <c r="F25" s="428">
        <f>F9+F17</f>
        <v>433113</v>
      </c>
      <c r="G25" s="21"/>
      <c r="H25" s="18"/>
    </row>
    <row r="26" spans="1:8" ht="49.5" customHeight="1" thickBot="1">
      <c r="A26" s="279"/>
      <c r="B26" s="250" t="s">
        <v>216</v>
      </c>
      <c r="C26" s="429">
        <f>C10+C18</f>
        <v>0</v>
      </c>
      <c r="D26" s="291"/>
      <c r="E26" s="250" t="s">
        <v>219</v>
      </c>
      <c r="F26" s="429">
        <f>F10+F18</f>
        <v>10220664</v>
      </c>
      <c r="G26" s="21"/>
      <c r="H26" s="18"/>
    </row>
    <row r="27" spans="1:8" ht="12.75">
      <c r="A27" s="21"/>
      <c r="B27" s="27"/>
      <c r="C27" s="22"/>
      <c r="D27" s="22"/>
      <c r="E27" s="22"/>
      <c r="F27" s="285"/>
      <c r="G27" s="21"/>
      <c r="H27" s="18"/>
    </row>
    <row r="28" spans="1:8" ht="12.75">
      <c r="A28" s="21"/>
      <c r="B28" s="18"/>
      <c r="F28" s="286"/>
      <c r="G28" s="21"/>
      <c r="H28" s="18"/>
    </row>
    <row r="29" spans="1:8" ht="12.75">
      <c r="A29" s="21"/>
      <c r="B29" s="18"/>
      <c r="F29" s="286"/>
      <c r="G29" s="21"/>
      <c r="H29" s="18"/>
    </row>
    <row r="30" spans="6:8" ht="12.75">
      <c r="F30" s="286"/>
      <c r="G30" s="21"/>
      <c r="H30" s="18"/>
    </row>
  </sheetData>
  <sheetProtection formatCells="0" formatRows="0" insertRows="0"/>
  <mergeCells count="10">
    <mergeCell ref="B22:C23"/>
    <mergeCell ref="E22:F23"/>
    <mergeCell ref="A1:G1"/>
    <mergeCell ref="B5:F5"/>
    <mergeCell ref="B13:F13"/>
    <mergeCell ref="B21:F21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72" r:id="rId1"/>
  <headerFooter alignWithMargins="0">
    <oddHeader>&amp;C&amp;"Arial,Bold"&amp;16OIG Recovery Act Monthly Report</oddHeader>
    <oddFooter>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20.7109375" style="19" customWidth="1"/>
    <col min="2" max="2" width="14.57421875" style="19" customWidth="1"/>
    <col min="3" max="3" width="16.00390625" style="19" customWidth="1"/>
    <col min="4" max="4" width="17.140625" style="19" customWidth="1"/>
    <col min="5" max="5" width="10.7109375" style="19" customWidth="1"/>
    <col min="6" max="7" width="1.7109375" style="19" customWidth="1"/>
    <col min="8" max="8" width="20.7109375" style="19" customWidth="1"/>
    <col min="9" max="9" width="10.7109375" style="19" customWidth="1"/>
    <col min="10" max="10" width="1.7109375" style="19" customWidth="1"/>
    <col min="11" max="11" width="20.7109375" style="19" customWidth="1"/>
    <col min="12" max="12" width="10.7109375" style="19" customWidth="1"/>
    <col min="13" max="13" width="1.7109375" style="19" customWidth="1"/>
    <col min="14" max="14" width="20.7109375" style="19" customWidth="1"/>
    <col min="15" max="15" width="10.7109375" style="19" customWidth="1"/>
    <col min="16" max="16384" width="9.140625" style="19" customWidth="1"/>
  </cols>
  <sheetData>
    <row r="1" spans="1:16" ht="21.75" thickBot="1">
      <c r="A1" s="344" t="s">
        <v>233</v>
      </c>
      <c r="B1" s="345"/>
      <c r="C1" s="345"/>
      <c r="D1" s="345"/>
      <c r="E1" s="345"/>
      <c r="F1" s="345"/>
      <c r="G1" s="345"/>
      <c r="H1" s="345"/>
      <c r="I1" s="396"/>
      <c r="J1" s="396"/>
      <c r="K1" s="396"/>
      <c r="L1" s="396"/>
      <c r="M1" s="396"/>
      <c r="N1" s="335"/>
      <c r="O1" s="397"/>
      <c r="P1" s="18"/>
    </row>
    <row r="2" spans="1:16" ht="15">
      <c r="A2" s="114" t="s">
        <v>1</v>
      </c>
      <c r="B2" s="115" t="str">
        <f>'Financial Data'!C2</f>
        <v>General Services Administration - OIG</v>
      </c>
      <c r="C2" s="116"/>
      <c r="D2" s="117"/>
      <c r="E2" s="117"/>
      <c r="F2" s="117"/>
      <c r="G2" s="117"/>
      <c r="H2" s="117"/>
      <c r="I2" s="398"/>
      <c r="J2" s="399"/>
      <c r="K2" s="399"/>
      <c r="L2" s="399"/>
      <c r="M2" s="399"/>
      <c r="N2" s="399"/>
      <c r="O2" s="400"/>
      <c r="P2" s="18"/>
    </row>
    <row r="3" spans="1:16" ht="15.75" thickBot="1">
      <c r="A3" s="106" t="s">
        <v>2</v>
      </c>
      <c r="B3" s="107">
        <f>'Financial Data'!C3</f>
        <v>40359</v>
      </c>
      <c r="C3" s="108"/>
      <c r="D3" s="109"/>
      <c r="E3" s="109"/>
      <c r="F3" s="109"/>
      <c r="G3" s="109"/>
      <c r="H3" s="109"/>
      <c r="I3" s="401"/>
      <c r="J3" s="402"/>
      <c r="K3" s="402"/>
      <c r="L3" s="402"/>
      <c r="M3" s="402"/>
      <c r="N3" s="402"/>
      <c r="O3" s="403"/>
      <c r="P3" s="18"/>
    </row>
    <row r="4" spans="1:23" ht="15.75" thickBot="1">
      <c r="A4" s="28"/>
      <c r="B4" s="29"/>
      <c r="C4" s="29"/>
      <c r="D4" s="30"/>
      <c r="E4" s="30"/>
      <c r="F4" s="30"/>
      <c r="G4" s="30"/>
      <c r="H4" s="30"/>
      <c r="I4" s="24"/>
      <c r="J4" s="24"/>
      <c r="K4" s="24"/>
      <c r="L4" s="24"/>
      <c r="M4" s="24"/>
      <c r="N4" s="21"/>
      <c r="O4" s="21"/>
      <c r="P4" s="25"/>
      <c r="Q4" s="26"/>
      <c r="R4" s="26"/>
      <c r="S4" s="26"/>
      <c r="T4" s="26"/>
      <c r="U4" s="26"/>
      <c r="V4" s="26"/>
      <c r="W4" s="26"/>
    </row>
    <row r="5" spans="1:23" s="4" customFormat="1" ht="15" customHeight="1" thickBot="1">
      <c r="A5" s="405" t="s">
        <v>172</v>
      </c>
      <c r="B5" s="335"/>
      <c r="C5" s="335"/>
      <c r="D5" s="397"/>
      <c r="E5" s="14"/>
      <c r="F5" s="216"/>
      <c r="G5" s="216"/>
      <c r="H5" s="37"/>
      <c r="I5" s="14"/>
      <c r="J5" s="14"/>
      <c r="K5" s="406" t="s">
        <v>115</v>
      </c>
      <c r="L5" s="34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4" customFormat="1" ht="15" customHeight="1" thickBot="1">
      <c r="A6" s="262" t="s">
        <v>241</v>
      </c>
      <c r="B6" s="267">
        <v>2009</v>
      </c>
      <c r="C6" s="263">
        <v>2010</v>
      </c>
      <c r="D6" s="268" t="s">
        <v>242</v>
      </c>
      <c r="E6" s="14"/>
      <c r="F6" s="14"/>
      <c r="G6" s="216"/>
      <c r="H6" s="37"/>
      <c r="I6" s="14"/>
      <c r="J6" s="14"/>
      <c r="K6" s="342"/>
      <c r="L6" s="34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4" customFormat="1" ht="37.5" customHeight="1">
      <c r="A7" s="264" t="s">
        <v>152</v>
      </c>
      <c r="B7" s="299">
        <v>0.31</v>
      </c>
      <c r="C7" s="300">
        <v>1.92</v>
      </c>
      <c r="D7" s="301">
        <f>SUM(B7:C7)</f>
        <v>2.23</v>
      </c>
      <c r="E7" s="14"/>
      <c r="F7" s="14"/>
      <c r="G7" s="249"/>
      <c r="H7" s="37"/>
      <c r="I7" s="14"/>
      <c r="J7" s="14"/>
      <c r="K7" s="87" t="s">
        <v>116</v>
      </c>
      <c r="L7" s="308">
        <v>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4" customFormat="1" ht="49.5" customHeight="1" thickBot="1">
      <c r="A8" s="265" t="s">
        <v>157</v>
      </c>
      <c r="B8" s="302">
        <v>3.98</v>
      </c>
      <c r="C8" s="303">
        <v>5.54</v>
      </c>
      <c r="D8" s="304">
        <f>SUM(B8:C8)</f>
        <v>9.52</v>
      </c>
      <c r="E8" s="14"/>
      <c r="F8" s="14"/>
      <c r="G8" s="249"/>
      <c r="H8" s="37"/>
      <c r="I8" s="14"/>
      <c r="J8" s="14"/>
      <c r="K8" s="88" t="s">
        <v>117</v>
      </c>
      <c r="L8" s="309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4" customFormat="1" ht="51.75" customHeight="1" thickBot="1">
      <c r="A9" s="266" t="s">
        <v>158</v>
      </c>
      <c r="B9" s="305">
        <v>4.11</v>
      </c>
      <c r="C9" s="306">
        <v>11.08</v>
      </c>
      <c r="D9" s="307">
        <f>SUM(B9:C9)</f>
        <v>15.190000000000001</v>
      </c>
      <c r="E9" s="14"/>
      <c r="F9" s="14"/>
      <c r="G9" s="249"/>
      <c r="H9" s="3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4" customFormat="1" ht="15" customHeight="1" thickBot="1">
      <c r="A10" s="38"/>
      <c r="B10" s="34"/>
      <c r="C10" s="35"/>
      <c r="D10" s="36"/>
      <c r="E10" s="36"/>
      <c r="F10" s="37"/>
      <c r="G10" s="37"/>
      <c r="H10" s="3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16" s="33" customFormat="1" ht="30" customHeight="1" thickBot="1">
      <c r="A11" s="340" t="s">
        <v>49</v>
      </c>
      <c r="B11" s="351"/>
      <c r="C11" s="340" t="s">
        <v>112</v>
      </c>
      <c r="D11" s="350"/>
      <c r="E11" s="351"/>
      <c r="F11" s="340" t="s">
        <v>5</v>
      </c>
      <c r="G11" s="404"/>
      <c r="H11" s="350"/>
      <c r="I11" s="351"/>
      <c r="J11" s="340" t="s">
        <v>111</v>
      </c>
      <c r="K11" s="350"/>
      <c r="L11" s="351"/>
      <c r="M11" s="363" t="s">
        <v>141</v>
      </c>
      <c r="N11" s="364"/>
      <c r="O11" s="365"/>
      <c r="P11" s="32"/>
    </row>
    <row r="12" spans="1:15" s="31" customFormat="1" ht="15.75" thickBot="1">
      <c r="A12" s="347" t="s">
        <v>50</v>
      </c>
      <c r="B12" s="365"/>
      <c r="C12" s="347" t="s">
        <v>50</v>
      </c>
      <c r="D12" s="364"/>
      <c r="E12" s="365"/>
      <c r="F12" s="347" t="s">
        <v>50</v>
      </c>
      <c r="G12" s="370"/>
      <c r="H12" s="370"/>
      <c r="I12" s="371"/>
      <c r="J12" s="347" t="s">
        <v>50</v>
      </c>
      <c r="K12" s="370"/>
      <c r="L12" s="371"/>
      <c r="M12" s="366" t="s">
        <v>50</v>
      </c>
      <c r="N12" s="367"/>
      <c r="O12" s="368"/>
    </row>
    <row r="13" spans="1:16" s="20" customFormat="1" ht="45.75" customHeight="1" thickBot="1">
      <c r="A13" s="110" t="s">
        <v>53</v>
      </c>
      <c r="B13" s="310">
        <v>0</v>
      </c>
      <c r="C13" s="111"/>
      <c r="D13" s="112" t="s">
        <v>53</v>
      </c>
      <c r="E13" s="311">
        <v>0</v>
      </c>
      <c r="F13" s="82"/>
      <c r="G13" s="224"/>
      <c r="H13" s="52" t="s">
        <v>176</v>
      </c>
      <c r="I13" s="313">
        <v>3</v>
      </c>
      <c r="J13" s="111"/>
      <c r="K13" s="236" t="s">
        <v>144</v>
      </c>
      <c r="L13" s="315">
        <v>3</v>
      </c>
      <c r="M13" s="126"/>
      <c r="N13" s="146" t="s">
        <v>136</v>
      </c>
      <c r="O13" s="308">
        <v>0</v>
      </c>
      <c r="P13" s="125"/>
    </row>
    <row r="14" spans="1:16" s="20" customFormat="1" ht="30.75" thickBot="1">
      <c r="A14" s="385"/>
      <c r="B14" s="386"/>
      <c r="C14" s="113"/>
      <c r="D14" s="81" t="s">
        <v>54</v>
      </c>
      <c r="E14" s="312">
        <v>0</v>
      </c>
      <c r="F14" s="84"/>
      <c r="G14" s="225"/>
      <c r="H14" s="80" t="s">
        <v>175</v>
      </c>
      <c r="I14" s="314">
        <v>19</v>
      </c>
      <c r="J14" s="84"/>
      <c r="K14" s="237" t="s">
        <v>145</v>
      </c>
      <c r="L14" s="316">
        <v>24</v>
      </c>
      <c r="M14" s="127"/>
      <c r="N14" s="145" t="s">
        <v>135</v>
      </c>
      <c r="O14" s="319">
        <v>0</v>
      </c>
      <c r="P14" s="23"/>
    </row>
    <row r="15" spans="1:16" s="20" customFormat="1" ht="45">
      <c r="A15" s="387"/>
      <c r="B15" s="388"/>
      <c r="C15" s="390"/>
      <c r="D15" s="391"/>
      <c r="E15" s="392"/>
      <c r="F15" s="84"/>
      <c r="G15" s="225"/>
      <c r="H15" s="80" t="s">
        <v>113</v>
      </c>
      <c r="I15" s="314">
        <v>0</v>
      </c>
      <c r="J15" s="84"/>
      <c r="K15" s="237" t="s">
        <v>123</v>
      </c>
      <c r="L15" s="316">
        <v>0</v>
      </c>
      <c r="M15" s="127"/>
      <c r="N15" s="144" t="s">
        <v>137</v>
      </c>
      <c r="O15" s="319">
        <v>0</v>
      </c>
      <c r="P15" s="23"/>
    </row>
    <row r="16" spans="1:16" s="20" customFormat="1" ht="45.75" thickBot="1">
      <c r="A16" s="387"/>
      <c r="B16" s="388"/>
      <c r="C16" s="393"/>
      <c r="D16" s="394"/>
      <c r="E16" s="395"/>
      <c r="F16" s="84"/>
      <c r="G16" s="225"/>
      <c r="H16" s="80" t="s">
        <v>110</v>
      </c>
      <c r="I16" s="314">
        <v>1</v>
      </c>
      <c r="J16" s="84"/>
      <c r="K16" s="235" t="s">
        <v>151</v>
      </c>
      <c r="L16" s="317">
        <v>0</v>
      </c>
      <c r="M16" s="247"/>
      <c r="N16" s="217" t="s">
        <v>142</v>
      </c>
      <c r="O16" s="320">
        <v>0</v>
      </c>
      <c r="P16" s="23"/>
    </row>
    <row r="17" spans="1:16" s="20" customFormat="1" ht="30">
      <c r="A17" s="389"/>
      <c r="B17" s="388"/>
      <c r="C17" s="393"/>
      <c r="D17" s="394"/>
      <c r="E17" s="395"/>
      <c r="F17" s="85"/>
      <c r="G17" s="226"/>
      <c r="H17" s="83" t="s">
        <v>213</v>
      </c>
      <c r="I17" s="95">
        <v>0</v>
      </c>
      <c r="J17" s="232"/>
      <c r="K17" s="235" t="s">
        <v>143</v>
      </c>
      <c r="L17" s="318">
        <v>0</v>
      </c>
      <c r="M17" s="352"/>
      <c r="N17" s="353"/>
      <c r="O17" s="354"/>
      <c r="P17" s="23"/>
    </row>
    <row r="18" spans="1:16" s="20" customFormat="1" ht="45.75" thickBot="1">
      <c r="A18" s="389"/>
      <c r="B18" s="388"/>
      <c r="C18" s="393"/>
      <c r="D18" s="394"/>
      <c r="E18" s="395"/>
      <c r="F18" s="86"/>
      <c r="G18" s="227"/>
      <c r="H18" s="83" t="s">
        <v>55</v>
      </c>
      <c r="I18" s="241">
        <v>0</v>
      </c>
      <c r="J18" s="233"/>
      <c r="K18" s="238" t="s">
        <v>214</v>
      </c>
      <c r="L18" s="430">
        <v>0</v>
      </c>
      <c r="M18" s="352"/>
      <c r="N18" s="355"/>
      <c r="O18" s="356"/>
      <c r="P18" s="23"/>
    </row>
    <row r="19" spans="1:16" s="20" customFormat="1" ht="45.75" thickBot="1">
      <c r="A19" s="389"/>
      <c r="B19" s="388"/>
      <c r="C19" s="393"/>
      <c r="D19" s="394"/>
      <c r="E19" s="395"/>
      <c r="F19" s="239"/>
      <c r="G19" s="240"/>
      <c r="H19" s="242" t="s">
        <v>243</v>
      </c>
      <c r="I19" s="430">
        <v>0</v>
      </c>
      <c r="J19" s="212"/>
      <c r="K19" s="369"/>
      <c r="L19" s="354"/>
      <c r="M19" s="352"/>
      <c r="N19" s="355"/>
      <c r="O19" s="356"/>
      <c r="P19" s="23"/>
    </row>
    <row r="20" spans="1:16" ht="15.75" thickBot="1">
      <c r="A20" s="384" t="s">
        <v>124</v>
      </c>
      <c r="B20" s="365"/>
      <c r="C20" s="357" t="s">
        <v>124</v>
      </c>
      <c r="D20" s="358"/>
      <c r="E20" s="358"/>
      <c r="F20" s="357" t="s">
        <v>124</v>
      </c>
      <c r="G20" s="358"/>
      <c r="H20" s="358"/>
      <c r="I20" s="359"/>
      <c r="J20" s="357" t="s">
        <v>124</v>
      </c>
      <c r="K20" s="358"/>
      <c r="L20" s="359"/>
      <c r="M20" s="360" t="s">
        <v>124</v>
      </c>
      <c r="N20" s="361"/>
      <c r="O20" s="362"/>
      <c r="P20" s="18"/>
    </row>
    <row r="21" spans="1:16" ht="45.75" thickBot="1">
      <c r="A21" s="96" t="s">
        <v>53</v>
      </c>
      <c r="B21" s="321">
        <v>14</v>
      </c>
      <c r="C21" s="97"/>
      <c r="D21" s="98" t="s">
        <v>53</v>
      </c>
      <c r="E21" s="322">
        <v>0</v>
      </c>
      <c r="F21" s="118"/>
      <c r="G21" s="228"/>
      <c r="H21" s="119" t="s">
        <v>110</v>
      </c>
      <c r="I21" s="120">
        <v>14</v>
      </c>
      <c r="J21" s="121"/>
      <c r="K21" s="218" t="s">
        <v>123</v>
      </c>
      <c r="L21" s="324">
        <v>6</v>
      </c>
      <c r="M21" s="219"/>
      <c r="N21" s="220" t="s">
        <v>136</v>
      </c>
      <c r="O21" s="308">
        <v>18</v>
      </c>
      <c r="P21" s="18"/>
    </row>
    <row r="22" spans="1:16" ht="45.75" thickBot="1">
      <c r="A22" s="372"/>
      <c r="B22" s="373"/>
      <c r="C22" s="122"/>
      <c r="D22" s="62" t="s">
        <v>54</v>
      </c>
      <c r="E22" s="323">
        <v>0</v>
      </c>
      <c r="F22" s="100"/>
      <c r="G22" s="229"/>
      <c r="H22" s="99" t="s">
        <v>213</v>
      </c>
      <c r="I22" s="101">
        <v>0</v>
      </c>
      <c r="J22" s="102"/>
      <c r="K22" s="221" t="s">
        <v>151</v>
      </c>
      <c r="L22" s="101">
        <v>0</v>
      </c>
      <c r="M22" s="222"/>
      <c r="N22" s="223" t="s">
        <v>135</v>
      </c>
      <c r="O22" s="319">
        <v>1667</v>
      </c>
      <c r="P22" s="18"/>
    </row>
    <row r="23" spans="1:16" ht="45">
      <c r="A23" s="374"/>
      <c r="B23" s="375"/>
      <c r="C23" s="380"/>
      <c r="D23" s="381"/>
      <c r="E23" s="373"/>
      <c r="F23" s="123"/>
      <c r="G23" s="230"/>
      <c r="H23" s="99" t="s">
        <v>55</v>
      </c>
      <c r="I23" s="101">
        <v>3</v>
      </c>
      <c r="J23" s="103"/>
      <c r="K23" s="221" t="s">
        <v>143</v>
      </c>
      <c r="L23" s="101">
        <v>38</v>
      </c>
      <c r="M23" s="222"/>
      <c r="N23" s="223" t="s">
        <v>137</v>
      </c>
      <c r="O23" s="319">
        <v>4855</v>
      </c>
      <c r="P23" s="18"/>
    </row>
    <row r="24" spans="1:16" ht="45.75" thickBot="1">
      <c r="A24" s="376"/>
      <c r="B24" s="377"/>
      <c r="C24" s="376"/>
      <c r="D24" s="382"/>
      <c r="E24" s="377"/>
      <c r="F24" s="124"/>
      <c r="G24" s="231"/>
      <c r="H24" s="261" t="s">
        <v>243</v>
      </c>
      <c r="I24" s="431">
        <v>0</v>
      </c>
      <c r="J24" s="234"/>
      <c r="K24" s="235" t="s">
        <v>214</v>
      </c>
      <c r="L24" s="318">
        <v>0</v>
      </c>
      <c r="M24" s="243"/>
      <c r="N24" s="244" t="s">
        <v>142</v>
      </c>
      <c r="O24" s="320">
        <v>2</v>
      </c>
      <c r="P24" s="18"/>
    </row>
    <row r="25" spans="1:16" ht="46.5" customHeight="1" thickBot="1">
      <c r="A25" s="378"/>
      <c r="B25" s="379"/>
      <c r="C25" s="378"/>
      <c r="D25" s="383"/>
      <c r="E25" s="379"/>
      <c r="F25" s="259"/>
      <c r="G25" s="260"/>
      <c r="H25" s="245" t="s">
        <v>122</v>
      </c>
      <c r="I25" s="246">
        <f>SUM(I21:I24)</f>
        <v>17</v>
      </c>
      <c r="J25" s="258"/>
      <c r="K25" s="256" t="s">
        <v>122</v>
      </c>
      <c r="L25" s="325">
        <f>SUM(L21:L24)</f>
        <v>44</v>
      </c>
      <c r="M25" s="257"/>
      <c r="N25" s="348"/>
      <c r="O25" s="349"/>
      <c r="P25" s="18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</sheetData>
  <sheetProtection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3" r:id="rId1"/>
  <headerFooter alignWithMargins="0">
    <oddHeader>&amp;C&amp;"Arial,Bold"&amp;16OIG Recovery Act Monthly Report</oddHeader>
    <oddFooter>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07" t="s">
        <v>234</v>
      </c>
      <c r="B1" s="408"/>
    </row>
    <row r="2" spans="1:2" ht="15" customHeight="1">
      <c r="A2" s="134" t="s">
        <v>1</v>
      </c>
      <c r="B2" s="104" t="str">
        <f>'Financial Data'!C2</f>
        <v>General Services Administration - OIG</v>
      </c>
    </row>
    <row r="3" spans="1:2" ht="15" customHeight="1" thickBot="1">
      <c r="A3" s="135" t="s">
        <v>2</v>
      </c>
      <c r="B3" s="105">
        <f>'Financial Data'!C3</f>
        <v>40359</v>
      </c>
    </row>
    <row r="4" ht="15" customHeight="1" thickBot="1">
      <c r="A4" s="136"/>
    </row>
    <row r="5" spans="1:2" ht="15" customHeight="1" thickBot="1">
      <c r="A5" s="131" t="s">
        <v>0</v>
      </c>
      <c r="B5" s="63" t="s">
        <v>114</v>
      </c>
    </row>
    <row r="6" spans="1:2" ht="12.75">
      <c r="A6" s="132">
        <v>1</v>
      </c>
      <c r="B6" s="294" t="s">
        <v>246</v>
      </c>
    </row>
    <row r="7" spans="1:2" ht="12.75">
      <c r="A7" s="133">
        <v>2</v>
      </c>
      <c r="B7" s="295" t="s">
        <v>247</v>
      </c>
    </row>
    <row r="8" spans="1:2" ht="12.75">
      <c r="A8" s="133">
        <v>3</v>
      </c>
      <c r="B8" s="53"/>
    </row>
    <row r="9" spans="1:2" ht="12.75">
      <c r="A9" s="133">
        <v>4</v>
      </c>
      <c r="B9" s="53"/>
    </row>
    <row r="10" spans="1:2" ht="12.75">
      <c r="A10" s="133">
        <v>5</v>
      </c>
      <c r="B10" s="53"/>
    </row>
    <row r="11" spans="1:2" ht="12.75">
      <c r="A11" s="133">
        <v>6</v>
      </c>
      <c r="B11" s="53"/>
    </row>
    <row r="12" spans="1:2" ht="12.75">
      <c r="A12" s="133">
        <v>7</v>
      </c>
      <c r="B12" s="53"/>
    </row>
    <row r="13" spans="1:2" ht="12.75">
      <c r="A13" s="133">
        <v>8</v>
      </c>
      <c r="B13" s="53"/>
    </row>
    <row r="14" spans="1:2" ht="12.75">
      <c r="A14" s="133">
        <v>9</v>
      </c>
      <c r="B14" s="53"/>
    </row>
    <row r="15" spans="1:2" ht="12.75">
      <c r="A15" s="133">
        <v>10</v>
      </c>
      <c r="B15" s="53"/>
    </row>
    <row r="16" spans="1:2" ht="13.5" thickBot="1">
      <c r="A16" s="136"/>
      <c r="B16" s="55"/>
    </row>
    <row r="17" spans="1:2" ht="13.5" thickBot="1">
      <c r="A17" s="131" t="s">
        <v>0</v>
      </c>
      <c r="B17" s="63" t="s">
        <v>210</v>
      </c>
    </row>
    <row r="18" spans="1:2" ht="12.75">
      <c r="A18" s="132">
        <v>1</v>
      </c>
      <c r="B18" s="54" t="s">
        <v>248</v>
      </c>
    </row>
    <row r="19" spans="1:2" ht="12.75">
      <c r="A19" s="133">
        <v>2</v>
      </c>
      <c r="B19" s="294" t="s">
        <v>249</v>
      </c>
    </row>
    <row r="20" spans="1:2" ht="12.75">
      <c r="A20" s="133">
        <v>3</v>
      </c>
      <c r="B20" s="53"/>
    </row>
    <row r="21" spans="1:2" ht="12.75">
      <c r="A21" s="133">
        <v>4</v>
      </c>
      <c r="B21" s="53"/>
    </row>
    <row r="22" spans="1:2" ht="12.75">
      <c r="A22" s="133">
        <v>5</v>
      </c>
      <c r="B22" s="53"/>
    </row>
    <row r="23" spans="1:2" ht="12.75">
      <c r="A23" s="133">
        <v>6</v>
      </c>
      <c r="B23" s="53"/>
    </row>
    <row r="24" spans="1:2" ht="12.75">
      <c r="A24" s="133">
        <v>7</v>
      </c>
      <c r="B24" s="53"/>
    </row>
    <row r="25" spans="1:2" ht="12.75">
      <c r="A25" s="133">
        <v>8</v>
      </c>
      <c r="B25" s="53"/>
    </row>
    <row r="26" spans="1:2" ht="12.75">
      <c r="A26" s="133">
        <v>9</v>
      </c>
      <c r="B26" s="53"/>
    </row>
    <row r="27" spans="1:2" ht="12.75">
      <c r="A27" s="133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 topLeftCell="A1">
      <selection activeCell="A18" sqref="A17:A18"/>
    </sheetView>
  </sheetViews>
  <sheetFormatPr defaultColWidth="9.140625" defaultRowHeight="12.75"/>
  <cols>
    <col min="1" max="1" width="15.7109375" style="1" customWidth="1"/>
    <col min="2" max="2" width="25.7109375" style="129" customWidth="1"/>
    <col min="3" max="3" width="13.7109375" style="129" customWidth="1"/>
    <col min="4" max="4" width="20.7109375" style="129" customWidth="1"/>
    <col min="5" max="5" width="15.7109375" style="129" customWidth="1"/>
    <col min="6" max="6" width="10.7109375" style="166" customWidth="1"/>
    <col min="7" max="7" width="10.7109375" style="129" customWidth="1"/>
    <col min="8" max="8" width="11.7109375" style="129" customWidth="1"/>
    <col min="9" max="9" width="12.7109375" style="129" customWidth="1"/>
    <col min="10" max="10" width="11.7109375" style="129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44" t="s">
        <v>235</v>
      </c>
      <c r="B1" s="414"/>
      <c r="C1" s="335"/>
      <c r="D1" s="335"/>
      <c r="E1" s="335"/>
      <c r="F1" s="335"/>
      <c r="G1" s="335"/>
      <c r="H1" s="335"/>
      <c r="I1" s="335"/>
      <c r="J1" s="397"/>
      <c r="K1" s="142"/>
    </row>
    <row r="2" spans="1:11" ht="15" customHeight="1">
      <c r="A2" s="137" t="s">
        <v>1</v>
      </c>
      <c r="B2" s="140" t="str">
        <f>'Financial Data'!C2</f>
        <v>General Services Administration - OIG</v>
      </c>
      <c r="C2" s="141"/>
      <c r="D2" s="415"/>
      <c r="E2" s="416"/>
      <c r="F2" s="416"/>
      <c r="G2" s="416"/>
      <c r="H2" s="416"/>
      <c r="I2" s="416"/>
      <c r="J2" s="417"/>
      <c r="K2" s="128"/>
    </row>
    <row r="3" spans="1:11" ht="15" customHeight="1" thickBot="1">
      <c r="A3" s="138" t="s">
        <v>2</v>
      </c>
      <c r="B3" s="139">
        <f>'Financial Data'!C3</f>
        <v>40359</v>
      </c>
      <c r="C3" s="94"/>
      <c r="D3" s="418"/>
      <c r="E3" s="419"/>
      <c r="F3" s="419"/>
      <c r="G3" s="419"/>
      <c r="H3" s="419"/>
      <c r="I3" s="419"/>
      <c r="J3" s="420"/>
      <c r="K3" s="128"/>
    </row>
    <row r="4" spans="1:11" s="148" customFormat="1" ht="15.75" thickBot="1">
      <c r="A4" s="154"/>
      <c r="B4" s="155"/>
      <c r="C4" s="151"/>
      <c r="D4" s="151"/>
      <c r="E4" s="410"/>
      <c r="F4" s="410"/>
      <c r="G4" s="394"/>
      <c r="H4" s="394"/>
      <c r="I4" s="394"/>
      <c r="J4" s="394"/>
      <c r="K4" s="128"/>
    </row>
    <row r="5" spans="1:11" ht="15" customHeight="1" thickBot="1">
      <c r="A5" s="411" t="s">
        <v>146</v>
      </c>
      <c r="B5" s="412"/>
      <c r="C5" s="412"/>
      <c r="D5" s="412"/>
      <c r="E5" s="412"/>
      <c r="F5" s="412"/>
      <c r="G5" s="412"/>
      <c r="H5" s="412"/>
      <c r="I5" s="412"/>
      <c r="J5" s="413"/>
      <c r="K5" s="128"/>
    </row>
    <row r="6" spans="1:11" ht="63.75">
      <c r="A6" s="156" t="s">
        <v>0</v>
      </c>
      <c r="B6" s="157" t="s">
        <v>131</v>
      </c>
      <c r="C6" s="158" t="s">
        <v>130</v>
      </c>
      <c r="D6" s="158" t="s">
        <v>132</v>
      </c>
      <c r="E6" s="158" t="s">
        <v>138</v>
      </c>
      <c r="F6" s="164" t="s">
        <v>168</v>
      </c>
      <c r="G6" s="158" t="s">
        <v>139</v>
      </c>
      <c r="H6" s="158" t="s">
        <v>140</v>
      </c>
      <c r="I6" s="158" t="s">
        <v>171</v>
      </c>
      <c r="J6" s="163" t="s">
        <v>167</v>
      </c>
      <c r="K6" s="128"/>
    </row>
    <row r="7" spans="1:11" ht="12.75">
      <c r="A7" s="152">
        <v>1</v>
      </c>
      <c r="B7" s="162"/>
      <c r="C7" s="53"/>
      <c r="D7" s="53"/>
      <c r="E7" s="53"/>
      <c r="F7" s="204"/>
      <c r="G7" s="53"/>
      <c r="H7" s="162"/>
      <c r="I7" s="173">
        <f>G7*H7</f>
        <v>0</v>
      </c>
      <c r="J7" s="213"/>
      <c r="K7" s="128"/>
    </row>
    <row r="8" spans="1:11" ht="12.75">
      <c r="A8" s="152">
        <f>A7+1</f>
        <v>2</v>
      </c>
      <c r="B8" s="53"/>
      <c r="C8" s="53"/>
      <c r="D8" s="53"/>
      <c r="E8" s="53"/>
      <c r="F8" s="204"/>
      <c r="G8" s="53"/>
      <c r="H8" s="53"/>
      <c r="I8" s="173">
        <f aca="true" t="shared" si="0" ref="I8:I21">G8*H8</f>
        <v>0</v>
      </c>
      <c r="J8" s="213"/>
      <c r="K8" s="128"/>
    </row>
    <row r="9" spans="1:10" ht="12.75">
      <c r="A9" s="152">
        <f aca="true" t="shared" si="1" ref="A9:A21">A8+1</f>
        <v>3</v>
      </c>
      <c r="B9" s="53"/>
      <c r="C9" s="53"/>
      <c r="D9" s="53"/>
      <c r="E9" s="53"/>
      <c r="F9" s="204"/>
      <c r="G9" s="53"/>
      <c r="H9" s="53"/>
      <c r="I9" s="173">
        <f t="shared" si="0"/>
        <v>0</v>
      </c>
      <c r="J9" s="213"/>
    </row>
    <row r="10" spans="1:10" ht="12.75">
      <c r="A10" s="152">
        <f t="shared" si="1"/>
        <v>4</v>
      </c>
      <c r="B10" s="53"/>
      <c r="C10" s="53"/>
      <c r="D10" s="53"/>
      <c r="E10" s="53"/>
      <c r="F10" s="204"/>
      <c r="G10" s="53"/>
      <c r="H10" s="53"/>
      <c r="I10" s="173">
        <f t="shared" si="0"/>
        <v>0</v>
      </c>
      <c r="J10" s="213"/>
    </row>
    <row r="11" spans="1:10" ht="12.75">
      <c r="A11" s="152">
        <f t="shared" si="1"/>
        <v>5</v>
      </c>
      <c r="B11" s="53"/>
      <c r="C11" s="53"/>
      <c r="D11" s="53"/>
      <c r="E11" s="53"/>
      <c r="F11" s="204"/>
      <c r="G11" s="53"/>
      <c r="H11" s="53"/>
      <c r="I11" s="173">
        <f t="shared" si="0"/>
        <v>0</v>
      </c>
      <c r="J11" s="213"/>
    </row>
    <row r="12" spans="1:10" ht="12.75">
      <c r="A12" s="152">
        <f t="shared" si="1"/>
        <v>6</v>
      </c>
      <c r="B12" s="53"/>
      <c r="C12" s="53"/>
      <c r="D12" s="53"/>
      <c r="E12" s="53"/>
      <c r="F12" s="204"/>
      <c r="G12" s="53"/>
      <c r="H12" s="53"/>
      <c r="I12" s="173">
        <f t="shared" si="0"/>
        <v>0</v>
      </c>
      <c r="J12" s="213"/>
    </row>
    <row r="13" spans="1:10" ht="12.75">
      <c r="A13" s="152">
        <f t="shared" si="1"/>
        <v>7</v>
      </c>
      <c r="B13" s="53"/>
      <c r="C13" s="53"/>
      <c r="D13" s="53"/>
      <c r="E13" s="53"/>
      <c r="F13" s="204"/>
      <c r="G13" s="53"/>
      <c r="H13" s="53"/>
      <c r="I13" s="173">
        <f t="shared" si="0"/>
        <v>0</v>
      </c>
      <c r="J13" s="213"/>
    </row>
    <row r="14" spans="1:10" ht="12.75">
      <c r="A14" s="152">
        <f t="shared" si="1"/>
        <v>8</v>
      </c>
      <c r="B14" s="53"/>
      <c r="C14" s="53"/>
      <c r="D14" s="53"/>
      <c r="E14" s="53"/>
      <c r="F14" s="204"/>
      <c r="G14" s="53"/>
      <c r="H14" s="53"/>
      <c r="I14" s="173">
        <f t="shared" si="0"/>
        <v>0</v>
      </c>
      <c r="J14" s="213"/>
    </row>
    <row r="15" spans="1:10" ht="12.75">
      <c r="A15" s="152">
        <f t="shared" si="1"/>
        <v>9</v>
      </c>
      <c r="B15" s="53"/>
      <c r="C15" s="53"/>
      <c r="D15" s="53"/>
      <c r="E15" s="53"/>
      <c r="F15" s="204"/>
      <c r="G15" s="53"/>
      <c r="H15" s="53"/>
      <c r="I15" s="173">
        <f t="shared" si="0"/>
        <v>0</v>
      </c>
      <c r="J15" s="213"/>
    </row>
    <row r="16" spans="1:10" ht="12.75">
      <c r="A16" s="152">
        <f t="shared" si="1"/>
        <v>10</v>
      </c>
      <c r="B16" s="53"/>
      <c r="C16" s="53"/>
      <c r="D16" s="53"/>
      <c r="E16" s="53"/>
      <c r="F16" s="204"/>
      <c r="G16" s="53"/>
      <c r="H16" s="53"/>
      <c r="I16" s="173">
        <f t="shared" si="0"/>
        <v>0</v>
      </c>
      <c r="J16" s="213"/>
    </row>
    <row r="17" spans="1:10" ht="12.75">
      <c r="A17" s="152">
        <f t="shared" si="1"/>
        <v>11</v>
      </c>
      <c r="B17" s="53"/>
      <c r="C17" s="53"/>
      <c r="D17" s="53"/>
      <c r="E17" s="53"/>
      <c r="F17" s="204"/>
      <c r="G17" s="53"/>
      <c r="H17" s="53"/>
      <c r="I17" s="173">
        <f t="shared" si="0"/>
        <v>0</v>
      </c>
      <c r="J17" s="213"/>
    </row>
    <row r="18" spans="1:10" ht="12.75">
      <c r="A18" s="152">
        <f t="shared" si="1"/>
        <v>12</v>
      </c>
      <c r="B18" s="53"/>
      <c r="C18" s="53"/>
      <c r="D18" s="53"/>
      <c r="E18" s="53"/>
      <c r="F18" s="204"/>
      <c r="G18" s="53"/>
      <c r="H18" s="53"/>
      <c r="I18" s="173">
        <f t="shared" si="0"/>
        <v>0</v>
      </c>
      <c r="J18" s="213"/>
    </row>
    <row r="19" spans="1:10" ht="12.75">
      <c r="A19" s="152">
        <f t="shared" si="1"/>
        <v>13</v>
      </c>
      <c r="B19" s="53"/>
      <c r="C19" s="53"/>
      <c r="D19" s="53"/>
      <c r="E19" s="53"/>
      <c r="F19" s="204"/>
      <c r="G19" s="53"/>
      <c r="H19" s="53"/>
      <c r="I19" s="173">
        <f t="shared" si="0"/>
        <v>0</v>
      </c>
      <c r="J19" s="213"/>
    </row>
    <row r="20" spans="1:10" ht="12.75">
      <c r="A20" s="152">
        <f t="shared" si="1"/>
        <v>14</v>
      </c>
      <c r="B20" s="53"/>
      <c r="C20" s="53"/>
      <c r="D20" s="53"/>
      <c r="E20" s="53"/>
      <c r="F20" s="204"/>
      <c r="G20" s="53"/>
      <c r="H20" s="53"/>
      <c r="I20" s="173">
        <f t="shared" si="0"/>
        <v>0</v>
      </c>
      <c r="J20" s="213"/>
    </row>
    <row r="21" spans="1:12" ht="13.5" thickBot="1">
      <c r="A21" s="152">
        <f t="shared" si="1"/>
        <v>15</v>
      </c>
      <c r="B21" s="153"/>
      <c r="C21" s="153"/>
      <c r="D21" s="153"/>
      <c r="E21" s="153"/>
      <c r="F21" s="205"/>
      <c r="G21" s="153"/>
      <c r="H21" s="153"/>
      <c r="I21" s="214">
        <f t="shared" si="0"/>
        <v>0</v>
      </c>
      <c r="J21" s="215"/>
      <c r="L21" s="128"/>
    </row>
    <row r="22" spans="1:16" s="148" customFormat="1" ht="13.5" thickBot="1">
      <c r="A22" s="149"/>
      <c r="B22" s="150"/>
      <c r="C22" s="151"/>
      <c r="D22" s="151"/>
      <c r="E22" s="151"/>
      <c r="F22" s="165"/>
      <c r="G22" s="168" t="s">
        <v>170</v>
      </c>
      <c r="H22" s="174">
        <f>SUM(H7:H21)</f>
        <v>0</v>
      </c>
      <c r="I22" s="171">
        <f>SUM(I7:I21)</f>
        <v>0</v>
      </c>
      <c r="J22" s="151"/>
      <c r="K22" s="169"/>
      <c r="L22" s="169"/>
      <c r="N22" s="169"/>
      <c r="P22" s="172"/>
    </row>
    <row r="23" spans="1:10" s="148" customFormat="1" ht="13.5" thickBot="1">
      <c r="A23" s="149"/>
      <c r="B23" s="150"/>
      <c r="C23" s="151"/>
      <c r="D23" s="151"/>
      <c r="E23" s="151"/>
      <c r="F23" s="165"/>
      <c r="G23" s="151"/>
      <c r="H23" s="151"/>
      <c r="I23" s="151"/>
      <c r="J23" s="151"/>
    </row>
    <row r="24" spans="1:7" s="148" customFormat="1" ht="13.5" thickBot="1">
      <c r="A24" s="409" t="s">
        <v>147</v>
      </c>
      <c r="B24" s="361"/>
      <c r="C24" s="361"/>
      <c r="D24" s="361"/>
      <c r="E24" s="367"/>
      <c r="F24" s="368"/>
      <c r="G24" s="147"/>
    </row>
    <row r="25" spans="1:10" ht="63.75">
      <c r="A25" s="156" t="s">
        <v>0</v>
      </c>
      <c r="B25" s="157" t="s">
        <v>148</v>
      </c>
      <c r="C25" s="158" t="s">
        <v>156</v>
      </c>
      <c r="D25" s="158" t="s">
        <v>149</v>
      </c>
      <c r="E25" s="158" t="s">
        <v>150</v>
      </c>
      <c r="F25" s="167" t="s">
        <v>169</v>
      </c>
      <c r="G25" s="130"/>
      <c r="H25" s="128"/>
      <c r="I25" s="128"/>
      <c r="J25" s="128"/>
    </row>
    <row r="26" spans="1:10" ht="12.75">
      <c r="A26" s="152">
        <v>1</v>
      </c>
      <c r="B26" s="53"/>
      <c r="C26" s="206"/>
      <c r="D26" s="53"/>
      <c r="E26" s="53"/>
      <c r="F26" s="207"/>
      <c r="H26" s="1"/>
      <c r="I26" s="1"/>
      <c r="J26" s="1"/>
    </row>
    <row r="27" spans="1:10" ht="12.75">
      <c r="A27" s="152">
        <f>A26+1</f>
        <v>2</v>
      </c>
      <c r="B27" s="53"/>
      <c r="C27" s="206"/>
      <c r="D27" s="53"/>
      <c r="E27" s="53"/>
      <c r="F27" s="207"/>
      <c r="H27" s="1"/>
      <c r="I27" s="1"/>
      <c r="J27" s="1"/>
    </row>
    <row r="28" spans="1:10" ht="12.75">
      <c r="A28" s="152">
        <f aca="true" t="shared" si="2" ref="A28:A35">A27+1</f>
        <v>3</v>
      </c>
      <c r="B28" s="53"/>
      <c r="C28" s="206"/>
      <c r="D28" s="53"/>
      <c r="E28" s="53"/>
      <c r="F28" s="207"/>
      <c r="H28" s="1"/>
      <c r="I28" s="1"/>
      <c r="J28" s="1"/>
    </row>
    <row r="29" spans="1:10" ht="12.75">
      <c r="A29" s="152">
        <f t="shared" si="2"/>
        <v>4</v>
      </c>
      <c r="B29" s="53"/>
      <c r="C29" s="206"/>
      <c r="D29" s="53"/>
      <c r="E29" s="53"/>
      <c r="F29" s="207"/>
      <c r="H29" s="1"/>
      <c r="I29" s="1"/>
      <c r="J29" s="1"/>
    </row>
    <row r="30" spans="1:10" ht="12.75">
      <c r="A30" s="152">
        <f t="shared" si="2"/>
        <v>5</v>
      </c>
      <c r="B30" s="53"/>
      <c r="C30" s="206"/>
      <c r="D30" s="53"/>
      <c r="E30" s="53"/>
      <c r="F30" s="207"/>
      <c r="H30" s="1"/>
      <c r="I30" s="1"/>
      <c r="J30" s="1"/>
    </row>
    <row r="31" spans="1:10" ht="12.75">
      <c r="A31" s="152">
        <f t="shared" si="2"/>
        <v>6</v>
      </c>
      <c r="B31" s="53"/>
      <c r="C31" s="206"/>
      <c r="D31" s="53"/>
      <c r="E31" s="53"/>
      <c r="F31" s="207"/>
      <c r="H31" s="1"/>
      <c r="I31" s="1"/>
      <c r="J31" s="1"/>
    </row>
    <row r="32" spans="1:10" ht="12.75">
      <c r="A32" s="152">
        <f t="shared" si="2"/>
        <v>7</v>
      </c>
      <c r="B32" s="53"/>
      <c r="C32" s="206"/>
      <c r="D32" s="53"/>
      <c r="E32" s="53"/>
      <c r="F32" s="207"/>
      <c r="H32" s="1"/>
      <c r="I32" s="1"/>
      <c r="J32" s="1"/>
    </row>
    <row r="33" spans="1:10" ht="12.75">
      <c r="A33" s="152">
        <f t="shared" si="2"/>
        <v>8</v>
      </c>
      <c r="B33" s="53"/>
      <c r="C33" s="206"/>
      <c r="D33" s="53"/>
      <c r="E33" s="53"/>
      <c r="F33" s="207"/>
      <c r="H33" s="1"/>
      <c r="I33" s="1"/>
      <c r="J33" s="1"/>
    </row>
    <row r="34" spans="1:10" ht="12.75">
      <c r="A34" s="152">
        <f t="shared" si="2"/>
        <v>9</v>
      </c>
      <c r="B34" s="175"/>
      <c r="C34" s="208"/>
      <c r="D34" s="175"/>
      <c r="E34" s="175"/>
      <c r="F34" s="209"/>
      <c r="H34" s="1"/>
      <c r="I34" s="1"/>
      <c r="J34" s="1"/>
    </row>
    <row r="35" spans="1:10" ht="13.5" thickBot="1">
      <c r="A35" s="152">
        <f t="shared" si="2"/>
        <v>10</v>
      </c>
      <c r="B35" s="153"/>
      <c r="C35" s="210"/>
      <c r="D35" s="153"/>
      <c r="E35" s="153"/>
      <c r="F35" s="211"/>
      <c r="H35" s="1"/>
      <c r="I35" s="1"/>
      <c r="J35" s="1"/>
    </row>
    <row r="36" ht="12.75">
      <c r="B36" s="55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</sheetData>
  <sheetProtection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fitToWidth="1" horizontalDpi="600" verticalDpi="600" orientation="landscape" scale="91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9" bestFit="1" customWidth="1"/>
  </cols>
  <sheetData>
    <row r="1" spans="1:10" ht="12.75">
      <c r="A1" s="44" t="s">
        <v>51</v>
      </c>
      <c r="B1" s="71" t="s">
        <v>81</v>
      </c>
      <c r="C1" s="71" t="s">
        <v>177</v>
      </c>
      <c r="D1" s="16" t="s">
        <v>7</v>
      </c>
      <c r="E1" s="17" t="s">
        <v>82</v>
      </c>
      <c r="F1" s="191" t="s">
        <v>180</v>
      </c>
      <c r="G1" s="17" t="s">
        <v>82</v>
      </c>
      <c r="H1" s="142" t="s">
        <v>130</v>
      </c>
      <c r="I1" s="142" t="s">
        <v>153</v>
      </c>
      <c r="J1" s="143" t="s">
        <v>131</v>
      </c>
    </row>
    <row r="2" spans="1:10" ht="12.75">
      <c r="A2" s="4" t="s">
        <v>18</v>
      </c>
      <c r="B2" s="72" t="s">
        <v>63</v>
      </c>
      <c r="C2" s="73" t="s">
        <v>37</v>
      </c>
      <c r="D2" s="4" t="s">
        <v>44</v>
      </c>
      <c r="E2" s="64" t="s">
        <v>83</v>
      </c>
      <c r="F2" s="192" t="s">
        <v>182</v>
      </c>
      <c r="G2" s="64" t="s">
        <v>186</v>
      </c>
      <c r="H2" s="128" t="s">
        <v>125</v>
      </c>
      <c r="I2" s="128" t="s">
        <v>154</v>
      </c>
      <c r="J2" s="128" t="s">
        <v>159</v>
      </c>
    </row>
    <row r="3" spans="1:10" ht="12.75">
      <c r="A3" s="4" t="s">
        <v>19</v>
      </c>
      <c r="B3" s="72" t="s">
        <v>64</v>
      </c>
      <c r="C3" s="73" t="s">
        <v>38</v>
      </c>
      <c r="D3" s="4" t="s">
        <v>174</v>
      </c>
      <c r="E3" s="64" t="s">
        <v>84</v>
      </c>
      <c r="F3" s="192" t="s">
        <v>183</v>
      </c>
      <c r="G3" s="64" t="s">
        <v>187</v>
      </c>
      <c r="H3" s="128" t="s">
        <v>126</v>
      </c>
      <c r="I3" s="128" t="s">
        <v>155</v>
      </c>
      <c r="J3" s="128" t="s">
        <v>160</v>
      </c>
    </row>
    <row r="4" spans="1:10" ht="12.75">
      <c r="A4" s="4" t="s">
        <v>8</v>
      </c>
      <c r="B4" s="72" t="s">
        <v>65</v>
      </c>
      <c r="C4" s="73" t="s">
        <v>39</v>
      </c>
      <c r="E4" s="64" t="s">
        <v>91</v>
      </c>
      <c r="G4" s="64" t="s">
        <v>188</v>
      </c>
      <c r="H4" s="128" t="s">
        <v>127</v>
      </c>
      <c r="I4" s="148"/>
      <c r="J4" s="128" t="s">
        <v>161</v>
      </c>
    </row>
    <row r="5" spans="1:10" ht="12.75">
      <c r="A5" s="4" t="s">
        <v>9</v>
      </c>
      <c r="B5" s="72" t="s">
        <v>66</v>
      </c>
      <c r="C5" s="73" t="s">
        <v>179</v>
      </c>
      <c r="E5" s="64" t="s">
        <v>92</v>
      </c>
      <c r="G5" s="64" t="s">
        <v>189</v>
      </c>
      <c r="H5" s="128" t="s">
        <v>128</v>
      </c>
      <c r="J5" s="128" t="s">
        <v>162</v>
      </c>
    </row>
    <row r="6" spans="1:10" ht="12.75">
      <c r="A6" s="4" t="s">
        <v>20</v>
      </c>
      <c r="B6" s="72" t="s">
        <v>67</v>
      </c>
      <c r="C6" s="73" t="s">
        <v>40</v>
      </c>
      <c r="E6" s="64" t="s">
        <v>93</v>
      </c>
      <c r="G6" s="64" t="s">
        <v>190</v>
      </c>
      <c r="H6" s="128" t="s">
        <v>129</v>
      </c>
      <c r="J6" s="128" t="s">
        <v>163</v>
      </c>
    </row>
    <row r="7" spans="1:10" ht="12.75">
      <c r="A7" s="4" t="s">
        <v>10</v>
      </c>
      <c r="B7" s="72" t="s">
        <v>68</v>
      </c>
      <c r="C7" s="73" t="s">
        <v>41</v>
      </c>
      <c r="D7" s="9"/>
      <c r="E7" s="64" t="s">
        <v>94</v>
      </c>
      <c r="G7" s="64" t="s">
        <v>191</v>
      </c>
      <c r="H7" s="128" t="s">
        <v>134</v>
      </c>
      <c r="J7" s="128" t="s">
        <v>133</v>
      </c>
    </row>
    <row r="8" spans="1:10" ht="12.75">
      <c r="A8" s="4" t="s">
        <v>11</v>
      </c>
      <c r="B8" s="72" t="s">
        <v>69</v>
      </c>
      <c r="C8" s="73" t="s">
        <v>42</v>
      </c>
      <c r="D8" s="10"/>
      <c r="E8" s="64" t="s">
        <v>96</v>
      </c>
      <c r="G8" s="64" t="s">
        <v>192</v>
      </c>
      <c r="H8" s="128" t="s">
        <v>43</v>
      </c>
      <c r="J8" s="128" t="s">
        <v>164</v>
      </c>
    </row>
    <row r="9" spans="1:10" ht="12.75">
      <c r="A9" s="4" t="s">
        <v>12</v>
      </c>
      <c r="B9" s="72" t="s">
        <v>80</v>
      </c>
      <c r="C9" s="73" t="s">
        <v>178</v>
      </c>
      <c r="D9" s="10"/>
      <c r="E9" s="64" t="s">
        <v>103</v>
      </c>
      <c r="G9" s="64" t="s">
        <v>193</v>
      </c>
      <c r="J9" s="128" t="s">
        <v>165</v>
      </c>
    </row>
    <row r="10" spans="1:10" ht="12.75">
      <c r="A10" s="9" t="s">
        <v>13</v>
      </c>
      <c r="B10" s="72" t="s">
        <v>56</v>
      </c>
      <c r="C10" s="73" t="s">
        <v>43</v>
      </c>
      <c r="D10" s="10"/>
      <c r="E10" s="65" t="s">
        <v>97</v>
      </c>
      <c r="G10" s="65" t="s">
        <v>194</v>
      </c>
      <c r="J10" s="128" t="s">
        <v>166</v>
      </c>
    </row>
    <row r="11" spans="1:10" ht="12.75">
      <c r="A11" s="4" t="s">
        <v>24</v>
      </c>
      <c r="B11" s="73" t="s">
        <v>70</v>
      </c>
      <c r="C11" s="72"/>
      <c r="E11" s="64" t="s">
        <v>98</v>
      </c>
      <c r="G11" s="64" t="s">
        <v>195</v>
      </c>
      <c r="J11" s="128" t="s">
        <v>212</v>
      </c>
    </row>
    <row r="12" spans="1:10" ht="12.75">
      <c r="A12" s="4" t="s">
        <v>25</v>
      </c>
      <c r="B12" s="73" t="s">
        <v>71</v>
      </c>
      <c r="C12" s="73"/>
      <c r="E12" s="64" t="s">
        <v>100</v>
      </c>
      <c r="G12" s="64" t="s">
        <v>196</v>
      </c>
      <c r="J12" s="128" t="s">
        <v>43</v>
      </c>
    </row>
    <row r="13" spans="1:7" ht="12.75">
      <c r="A13" s="10" t="s">
        <v>14</v>
      </c>
      <c r="B13" s="72" t="s">
        <v>72</v>
      </c>
      <c r="C13" s="73"/>
      <c r="E13" s="64" t="s">
        <v>102</v>
      </c>
      <c r="G13" s="64" t="s">
        <v>197</v>
      </c>
    </row>
    <row r="14" spans="1:7" ht="12.75">
      <c r="A14" s="9" t="s">
        <v>26</v>
      </c>
      <c r="B14" s="72" t="s">
        <v>57</v>
      </c>
      <c r="C14" s="72"/>
      <c r="E14" s="5" t="s">
        <v>118</v>
      </c>
      <c r="G14" s="5" t="s">
        <v>198</v>
      </c>
    </row>
    <row r="15" spans="1:7" ht="12.75">
      <c r="A15" s="4" t="s">
        <v>33</v>
      </c>
      <c r="B15" s="72" t="s">
        <v>58</v>
      </c>
      <c r="C15" s="72"/>
      <c r="E15" s="64" t="s">
        <v>99</v>
      </c>
      <c r="G15" s="64" t="s">
        <v>199</v>
      </c>
    </row>
    <row r="16" spans="1:7" ht="12.75">
      <c r="A16" s="10" t="s">
        <v>15</v>
      </c>
      <c r="B16" s="72" t="s">
        <v>59</v>
      </c>
      <c r="C16" s="72"/>
      <c r="E16" s="64" t="s">
        <v>95</v>
      </c>
      <c r="G16" s="64" t="s">
        <v>200</v>
      </c>
    </row>
    <row r="17" spans="1:7" ht="12.75">
      <c r="A17" s="10" t="s">
        <v>16</v>
      </c>
      <c r="B17" s="72" t="s">
        <v>73</v>
      </c>
      <c r="C17" s="72"/>
      <c r="E17" s="64" t="s">
        <v>89</v>
      </c>
      <c r="G17" s="64" t="s">
        <v>201</v>
      </c>
    </row>
    <row r="18" spans="1:7" ht="12.75">
      <c r="A18" s="4" t="s">
        <v>35</v>
      </c>
      <c r="B18" s="72" t="s">
        <v>62</v>
      </c>
      <c r="C18" s="72"/>
      <c r="E18" s="64" t="s">
        <v>121</v>
      </c>
      <c r="G18" s="64" t="s">
        <v>202</v>
      </c>
    </row>
    <row r="19" spans="1:7" ht="12.75">
      <c r="A19" s="4" t="s">
        <v>21</v>
      </c>
      <c r="B19" s="72" t="s">
        <v>74</v>
      </c>
      <c r="C19" s="72"/>
      <c r="E19" s="64" t="s">
        <v>88</v>
      </c>
      <c r="G19" s="64" t="s">
        <v>203</v>
      </c>
    </row>
    <row r="20" spans="1:7" ht="12.75">
      <c r="A20" s="4" t="s">
        <v>22</v>
      </c>
      <c r="B20" s="72" t="s">
        <v>120</v>
      </c>
      <c r="C20" s="72"/>
      <c r="D20" s="9"/>
      <c r="E20" s="64" t="s">
        <v>101</v>
      </c>
      <c r="G20" s="64" t="s">
        <v>204</v>
      </c>
    </row>
    <row r="21" spans="1:7" ht="12.75">
      <c r="A21" s="4" t="s">
        <v>23</v>
      </c>
      <c r="B21" s="72" t="s">
        <v>75</v>
      </c>
      <c r="C21" s="72"/>
      <c r="E21" s="66" t="s">
        <v>90</v>
      </c>
      <c r="G21" s="66" t="s">
        <v>205</v>
      </c>
    </row>
    <row r="22" spans="1:10" ht="12.75">
      <c r="A22" s="4" t="s">
        <v>27</v>
      </c>
      <c r="B22" s="72" t="s">
        <v>60</v>
      </c>
      <c r="C22" s="72"/>
      <c r="E22" s="64" t="s">
        <v>87</v>
      </c>
      <c r="G22" s="64" t="s">
        <v>206</v>
      </c>
      <c r="H22" s="169"/>
      <c r="I22" s="169"/>
      <c r="J22" s="170"/>
    </row>
    <row r="23" spans="1:10" ht="12.75">
      <c r="A23" s="4" t="s">
        <v>28</v>
      </c>
      <c r="B23" s="74" t="s">
        <v>76</v>
      </c>
      <c r="C23" s="72"/>
      <c r="E23" s="64" t="s">
        <v>86</v>
      </c>
      <c r="G23" s="64" t="s">
        <v>207</v>
      </c>
      <c r="H23" s="148"/>
      <c r="I23" s="148"/>
      <c r="J23" s="147"/>
    </row>
    <row r="24" spans="1:10" ht="12.75">
      <c r="A24" s="4" t="s">
        <v>29</v>
      </c>
      <c r="B24" s="72" t="s">
        <v>77</v>
      </c>
      <c r="C24" s="74"/>
      <c r="E24" s="64" t="s">
        <v>104</v>
      </c>
      <c r="G24" s="64" t="s">
        <v>208</v>
      </c>
      <c r="H24" s="148"/>
      <c r="I24" s="148"/>
      <c r="J24" s="148"/>
    </row>
    <row r="25" spans="1:10" ht="12.75">
      <c r="A25" s="4" t="s">
        <v>30</v>
      </c>
      <c r="B25" s="72" t="s">
        <v>78</v>
      </c>
      <c r="C25" s="72"/>
      <c r="E25" s="72" t="s">
        <v>85</v>
      </c>
      <c r="G25" s="72" t="s">
        <v>209</v>
      </c>
      <c r="J25" s="1"/>
    </row>
    <row r="26" spans="1:10" ht="12.75">
      <c r="A26" s="4" t="s">
        <v>31</v>
      </c>
      <c r="B26" s="72" t="s">
        <v>61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173</v>
      </c>
      <c r="B27" s="72" t="s">
        <v>36</v>
      </c>
      <c r="C27" s="72"/>
      <c r="E27" s="4" t="s">
        <v>106</v>
      </c>
      <c r="G27" s="4" t="s">
        <v>106</v>
      </c>
      <c r="J27" s="1"/>
    </row>
    <row r="28" spans="1:10" ht="12.75">
      <c r="A28" s="4" t="s">
        <v>32</v>
      </c>
      <c r="B28" s="72" t="s">
        <v>79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119</v>
      </c>
      <c r="B29" s="4"/>
      <c r="C29" s="72"/>
      <c r="E29" s="70" t="s">
        <v>173</v>
      </c>
      <c r="G29" s="70" t="s">
        <v>173</v>
      </c>
      <c r="J29" s="1"/>
    </row>
    <row r="30" spans="1:10" ht="12.75">
      <c r="A30" s="4" t="s">
        <v>17</v>
      </c>
      <c r="B30" s="4"/>
      <c r="C30" s="4"/>
      <c r="E30" s="89" t="s">
        <v>105</v>
      </c>
      <c r="G30" s="89" t="s">
        <v>105</v>
      </c>
      <c r="J30" s="1"/>
    </row>
    <row r="31" spans="1:10" ht="12.75">
      <c r="A31" s="4" t="s">
        <v>34</v>
      </c>
      <c r="B31" s="4"/>
      <c r="C31" s="4"/>
      <c r="E31" s="70" t="s">
        <v>107</v>
      </c>
      <c r="G31" s="70" t="s">
        <v>107</v>
      </c>
      <c r="J31" s="1"/>
    </row>
    <row r="32" spans="3:10" ht="12.75">
      <c r="C32" s="4"/>
      <c r="E32" s="70" t="s">
        <v>211</v>
      </c>
      <c r="G32" s="70" t="s">
        <v>211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Cynthia.Williams</cp:lastModifiedBy>
  <cp:lastPrinted>2010-06-03T21:51:36Z</cp:lastPrinted>
  <dcterms:created xsi:type="dcterms:W3CDTF">2009-02-26T10:56:03Z</dcterms:created>
  <dcterms:modified xsi:type="dcterms:W3CDTF">2010-07-30T18:34:25Z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RecoveryReportDa">
    <vt:lpwstr>2010-06-30T00:00:00Z</vt:lpwstr>
  </property>
  <property fmtid="{D5CDD505-2E9C-101B-9397-08002B2CF9AE}" pid="5" name="RecoveryAgenci">
    <vt:lpwstr>General Services Administration</vt:lpwstr>
  </property>
  <property fmtid="{D5CDD505-2E9C-101B-9397-08002B2CF9AE}" pid="6" name="display_urn:schemas-microsoft-com:office:office#Auth">
    <vt:lpwstr>System Account</vt:lpwstr>
  </property>
  <property fmtid="{D5CDD505-2E9C-101B-9397-08002B2CF9AE}" pid="7" name="ContentType">
    <vt:lpwstr>0x010100D4145723CA87452FA5C27A5C8DDA7844008B512BCF3ADA4772B5DE7B89F68F6E730066E2F8836812467785C798032137AE0500628EC17701F13441A5CF315E3E274E2C</vt:lpwstr>
  </property>
  <property fmtid="{D5CDD505-2E9C-101B-9397-08002B2CF9AE}" pid="8" name="ContentTy">
    <vt:lpwstr>Inspector General's Status Report</vt:lpwstr>
  </property>
  <property fmtid="{D5CDD505-2E9C-101B-9397-08002B2CF9AE}" pid="9" name="RecoveryBo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PublishingExpirationDa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