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<sst xmlns="http://schemas.openxmlformats.org/spreadsheetml/2006/main" count="372" uniqueCount="286">
  <si>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</si>
  <si>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</si>
  <si>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</si>
  <si>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</si>
  <si>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</si>
  <si>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</si>
  <si>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</si>
  <si>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</si>
  <si>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</si>
  <si>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</si>
  <si>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</si>
  <si>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</si>
  <si>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</si>
  <si>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</si>
  <si>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</si>
  <si>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</si>
  <si>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</si>
  <si>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</si>
  <si>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</si>
  <si>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</si>
  <si>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</si>
  <si>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</si>
  <si>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</si>
  <si>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</si>
  <si>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</si>
  <si>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</si>
  <si>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</si>
  <si>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</si>
  <si>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</si>
  <si>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</si>
  <si>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</si>
  <si>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</si>
  <si>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</si>
  <si>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</si>
  <si>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</si>
  <si>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</si>
  <si>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</si>
  <si>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</si>
  <si>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</si>
  <si>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</si>
  <si>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</si>
  <si>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</si>
  <si>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</si>
  <si>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</si>
  <si>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</si>
  <si>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</si>
  <si>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</si>
  <si>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</si>
  <si>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</si>
  <si>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</si>
  <si>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</si>
  <si>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</si>
  <si>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</si>
  <si>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</si>
  <si>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</si>
  <si>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</si>
  <si>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</si>
  <si>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</si>
  <si>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</si>
  <si>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</si>
  <si>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</si>
  <si>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</si>
  <si>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</si>
  <si>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</si>
  <si>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</si>
  <si>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</si>
  <si>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</si>
  <si>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</si>
  <si>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</si>
  <si>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</si>
  <si>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</si>
  <si>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</si>
  <si>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</si>
  <si>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</si>
  <si>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</si>
  <si>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</si>
  <si>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</si>
  <si>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</si>
  <si>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</si>
  <si>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</si>
  <si>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</si>
  <si>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</si>
  <si>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</si>
  <si>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</si>
  <si>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</si>
  <si>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</si>
  <si>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</si>
  <si>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</si>
  <si>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</si>
  <si>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</si>
  <si>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</si>
  <si>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</si>
  <si>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</si>
  <si>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</si>
  <si>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</si>
  <si>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</si>
  <si>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</si>
  <si>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</si>
  <si>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</si>
  <si>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</si>
  <si>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</si>
  <si>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</si>
  <si>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</si>
  <si>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</si>
  <si>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</si>
  <si>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</si>
  <si>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</si>
  <si>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</si>
  <si>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</si>
  <si>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</si>
  <si>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</si>
  <si>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</si>
  <si>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</si>
  <si>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</si>
  <si>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</si>
  <si>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</si>
  <si>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</si>
  <si>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</si>
  <si>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</si>
  <si>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</si>
  <si>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</si>
  <si>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</si>
  <si>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</si>
  <si>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</si>
  <si>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</si>
  <si>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</si>
  <si>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</si>
  <si>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</si>
  <si>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</si>
  <si>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</si>
  <si>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</si>
  <si>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</si>
  <si>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</si>
  <si>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</si>
  <si>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</si>
  <si>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</si>
  <si>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</si>
  <si>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</si>
  <si>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</si>
  <si>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</si>
  <si>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</si>
  <si>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</si>
  <si>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</si>
  <si>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</si>
  <si>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</si>
  <si>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</si>
  <si>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</si>
  <si>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</si>
  <si>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</si>
  <si>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</si>
  <si>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</si>
  <si>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</si>
  <si>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</si>
  <si>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</si>
  <si>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</si>
  <si>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</si>
  <si>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</si>
  <si>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</si>
  <si>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</si>
  <si>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</si>
  <si>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</si>
  <si>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</si>
  <si>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</si>
  <si>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</si>
  <si>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</si>
  <si>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</si>
  <si>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</si>
  <si>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</si>
  <si>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</si>
  <si>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</si>
  <si>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</si>
  <si>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</si>
  <si>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</si>
  <si>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</si>
  <si>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</si>
  <si>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</si>
  <si>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</si>
  <si>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</si>
  <si>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</si>
  <si>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</si>
  <si>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</si>
  <si>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</si>
  <si>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</si>
  <si>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</si>
  <si>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</si>
  <si>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</si>
  <si>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</si>
  <si>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</si>
  <si>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</si>
  <si>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</si>
  <si>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</si>
  <si>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</si>
  <si>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</si>
  <si>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</si>
  <si>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</si>
  <si>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</si>
  <si>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</si>
  <si>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</si>
  <si>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</si>
  <si>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</si>
  <si>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</si>
  <si>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</si>
  <si>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</si>
  <si>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</si>
  <si>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</si>
  <si>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</si>
  <si>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</si>
  <si>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</si>
  <si>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</si>
  <si>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</si>
  <si>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</si>
  <si>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</si>
  <si>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</si>
  <si>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</si>
  <si>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</si>
  <si>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</si>
  <si>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</si>
  <si>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</si>
  <si>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</si>
  <si>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</si>
  <si>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</si>
  <si>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</si>
  <si>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</si>
  <si>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</si>
  <si>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</si>
  <si>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</si>
  <si>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</si>
  <si>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</si>
  <si>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</si>
  <si>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</si>
  <si>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</si>
  <si>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</si>
  <si>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</si>
  <si>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</si>
  <si>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</si>
  <si>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</si>
  <si>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</si>
  <si>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</si>
  <si>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</si>
  <si>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</si>
  <si>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</si>
  <si>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</si>
  <si>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</si>
  <si>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</si>
  <si>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</si>
  <si>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</si>
  <si>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</si>
  <si>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</si>
  <si>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</si>
  <si>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</si>
  <si>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</si>
  <si>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</si>
  <si>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</si>
  <si>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</si>
  <si>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</si>
  <si>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</si>
  <si>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</si>
  <si>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</si>
  <si>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</si>
  <si>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</si>
  <si>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</si>
  <si>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</si>
  <si>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</si>
  <si>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</si>
  <si>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</si>
  <si>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</si>
  <si>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</si>
  <si>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</si>
  <si>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</si>
  <si>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</si>
  <si>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</si>
  <si>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</si>
  <si>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</si>
  <si>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</si>
  <si>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</si>
  <si>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</si>
  <si>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</si>
  <si>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</si>
  <si>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</si>
  <si>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Issued a memorandum on observations on an IT support task order for the DHS consolidation at Saint Elizabeths.</t>
  </si>
  <si>
    <t>Issued a report on a review of the Greater Southwest Region Public Buildings Service energy savings performance contract task orders.</t>
  </si>
  <si>
    <t>Issued a review of Public Buildings Service's major construction and modernization projects funded by the ARRA: Edith Green/Wendell Wyatt.</t>
  </si>
  <si>
    <t>Issued a memorandum on procurement of energy retrofit for the US Secret Service Headquarters.</t>
  </si>
  <si>
    <t>Issued a memorandum on procurement of lighting system upgrades for the Suitland Federal Center.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</si>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</sst>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13" fillId="0" borderId="66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11" fillId="0" borderId="12" xfId="57" applyFont="1" applyFill="1" applyBorder="1" applyAlignment="1">
      <alignment vertical="center"/>
      <protection/>
    </xf>
    <xf numFmtId="0" fontId="2" fillId="0" borderId="51" xfId="0" applyFont="1" applyFill="1" applyBorder="1" applyAlignment="1" applyProtection="1">
      <alignment horizontal="center" vertical="center"/>
      <protection locked="0"/>
    </xf>
    <xf numFmtId="8" fontId="11" fillId="0" borderId="67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6" fontId="2" fillId="0" borderId="10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8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gsa.gov/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gsa.gov/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Summary%20for%20Monthly%20Report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Es%20cummulativ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n%20Direct%20F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"/>
      <sheetName val="ARRA projects cost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34">
          <cell r="C34">
            <v>1098251.29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polyees Charged to Recovery A"/>
      <sheetName val="Direct FTE calculation 2011"/>
      <sheetName val="Direct FTE calculation"/>
      <sheetName val="Non Direct Charge FTEs "/>
      <sheetName val="All hours Direct Charge FTEs"/>
      <sheetName val="Sheet3"/>
    </sheetNames>
    <sheetDataSet>
      <sheetData sheetId="1">
        <row r="51">
          <cell r="N51">
            <v>2.660576923076923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 Direct 2010"/>
      <sheetName val="Sheet2"/>
      <sheetName val="Sheet3"/>
    </sheetNames>
    <sheetDataSet>
      <sheetData sheetId="0">
        <row r="17">
          <cell r="AA17">
            <v>7.95625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57" t="s">
        <v>227</v>
      </c>
      <c r="B1" s="358"/>
      <c r="C1" s="358"/>
      <c r="D1" s="358"/>
      <c r="E1" s="358"/>
      <c r="F1" s="358"/>
      <c r="G1" s="358"/>
      <c r="H1" s="358"/>
      <c r="I1" s="352"/>
      <c r="J1" s="303"/>
      <c r="K1" s="13"/>
      <c r="L1" s="11"/>
    </row>
    <row r="2" spans="1:12" ht="15">
      <c r="A2" s="353" t="s">
        <v>1</v>
      </c>
      <c r="B2" s="354"/>
      <c r="C2" s="359" t="s">
        <v>23</v>
      </c>
      <c r="D2" s="360"/>
      <c r="E2" s="360"/>
      <c r="F2" s="190"/>
      <c r="G2" s="73"/>
      <c r="H2" s="73"/>
      <c r="I2" s="180"/>
      <c r="J2" s="13"/>
      <c r="K2" s="13"/>
      <c r="L2" s="11"/>
    </row>
    <row r="3" spans="1:12" ht="17.25" customHeight="1" thickBot="1">
      <c r="A3" s="355" t="s">
        <v>2</v>
      </c>
      <c r="B3" s="356"/>
      <c r="C3" s="361">
        <v>40574</v>
      </c>
      <c r="D3" s="362"/>
      <c r="E3" s="362"/>
      <c r="F3" s="191"/>
      <c r="G3" s="74"/>
      <c r="H3" s="74"/>
      <c r="I3" s="181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49" t="s">
        <v>3</v>
      </c>
      <c r="B5" s="351"/>
      <c r="C5" s="351"/>
      <c r="D5" s="351"/>
      <c r="E5" s="351"/>
      <c r="F5" s="351"/>
      <c r="G5" s="351"/>
      <c r="H5" s="351"/>
      <c r="I5" s="352"/>
      <c r="J5" s="13"/>
      <c r="K5" s="13"/>
      <c r="L5" s="11"/>
    </row>
    <row r="6" spans="1:12" ht="30.75" thickBot="1">
      <c r="A6" s="177" t="s">
        <v>0</v>
      </c>
      <c r="B6" s="178" t="s">
        <v>6</v>
      </c>
      <c r="C6" s="179" t="s">
        <v>52</v>
      </c>
      <c r="D6" s="179" t="s">
        <v>176</v>
      </c>
      <c r="E6" s="179" t="s">
        <v>7</v>
      </c>
      <c r="F6" s="179" t="s">
        <v>45</v>
      </c>
      <c r="G6" s="179" t="s">
        <v>46</v>
      </c>
      <c r="H6" s="185" t="s">
        <v>179</v>
      </c>
      <c r="I6" s="189" t="s">
        <v>180</v>
      </c>
      <c r="J6" s="297"/>
      <c r="K6" s="13"/>
      <c r="L6" s="11"/>
    </row>
    <row r="7" spans="1:12" ht="75">
      <c r="A7" s="171">
        <v>1</v>
      </c>
      <c r="B7" s="174" t="s">
        <v>23</v>
      </c>
      <c r="C7" s="175" t="s">
        <v>57</v>
      </c>
      <c r="D7" s="176" t="s">
        <v>37</v>
      </c>
      <c r="E7" s="176" t="s">
        <v>44</v>
      </c>
      <c r="F7" s="345">
        <v>2214</v>
      </c>
      <c r="G7" s="345">
        <v>1976</v>
      </c>
      <c r="H7" s="192" t="s">
        <v>181</v>
      </c>
      <c r="I7" s="193"/>
      <c r="J7" s="297"/>
      <c r="K7" s="13"/>
      <c r="L7" s="11"/>
    </row>
    <row r="8" spans="1:12" s="9" customFormat="1" ht="75">
      <c r="A8" s="171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346">
        <v>2390376.12</v>
      </c>
      <c r="G8" s="55">
        <v>2268063.27</v>
      </c>
      <c r="H8" s="194" t="s">
        <v>181</v>
      </c>
      <c r="I8" s="195"/>
      <c r="J8" s="298"/>
      <c r="K8" s="299"/>
      <c r="L8" s="295"/>
    </row>
    <row r="9" spans="1:12" s="10" customFormat="1" ht="15">
      <c r="A9" s="171">
        <v>3</v>
      </c>
      <c r="B9" s="43"/>
      <c r="C9" s="65"/>
      <c r="D9" s="44"/>
      <c r="E9" s="44"/>
      <c r="F9" s="55"/>
      <c r="G9" s="55"/>
      <c r="H9" s="196"/>
      <c r="I9" s="197"/>
      <c r="J9" s="300"/>
      <c r="K9" s="301"/>
      <c r="L9" s="296"/>
    </row>
    <row r="10" spans="1:12" s="10" customFormat="1" ht="12.75">
      <c r="A10" s="171">
        <v>4</v>
      </c>
      <c r="B10" s="37"/>
      <c r="C10" s="66"/>
      <c r="D10" s="3"/>
      <c r="E10" s="3"/>
      <c r="F10" s="56"/>
      <c r="G10" s="56"/>
      <c r="H10" s="196"/>
      <c r="I10" s="197"/>
      <c r="J10" s="300"/>
      <c r="K10" s="301"/>
      <c r="L10" s="296"/>
    </row>
    <row r="11" spans="1:12" s="10" customFormat="1" ht="12.75">
      <c r="A11" s="171">
        <v>5</v>
      </c>
      <c r="B11" s="38"/>
      <c r="C11" s="66"/>
      <c r="D11" s="3"/>
      <c r="E11" s="3"/>
      <c r="F11" s="56"/>
      <c r="G11" s="56"/>
      <c r="H11" s="196"/>
      <c r="I11" s="197"/>
      <c r="J11" s="300"/>
      <c r="K11" s="301"/>
      <c r="L11" s="296"/>
    </row>
    <row r="12" spans="1:12" ht="12.75">
      <c r="A12" s="171">
        <v>6</v>
      </c>
      <c r="B12" s="38"/>
      <c r="C12" s="66"/>
      <c r="D12" s="3"/>
      <c r="E12" s="3"/>
      <c r="F12" s="56"/>
      <c r="G12" s="56"/>
      <c r="H12" s="45"/>
      <c r="I12" s="198"/>
      <c r="J12" s="297"/>
      <c r="K12" s="13"/>
      <c r="L12" s="11"/>
    </row>
    <row r="13" spans="1:12" ht="12.75">
      <c r="A13" s="171">
        <v>7</v>
      </c>
      <c r="B13" s="38"/>
      <c r="C13" s="66"/>
      <c r="D13" s="3"/>
      <c r="E13" s="3"/>
      <c r="F13" s="56"/>
      <c r="G13" s="56"/>
      <c r="H13" s="45"/>
      <c r="I13" s="198"/>
      <c r="J13" s="297"/>
      <c r="K13" s="13"/>
      <c r="L13" s="11"/>
    </row>
    <row r="14" spans="1:12" ht="13.5" thickBot="1">
      <c r="A14" s="172">
        <v>8</v>
      </c>
      <c r="B14" s="39"/>
      <c r="C14" s="67"/>
      <c r="D14" s="41"/>
      <c r="E14" s="41"/>
      <c r="F14" s="57"/>
      <c r="G14" s="57"/>
      <c r="H14" s="46"/>
      <c r="I14" s="199"/>
      <c r="J14" s="297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2"/>
      <c r="L15" s="11"/>
    </row>
    <row r="16" spans="1:12" ht="13.5" thickBot="1">
      <c r="A16" s="349" t="s">
        <v>4</v>
      </c>
      <c r="B16" s="350"/>
      <c r="C16" s="350"/>
      <c r="D16" s="350"/>
      <c r="E16" s="350"/>
      <c r="F16" s="351"/>
      <c r="G16" s="351"/>
      <c r="H16" s="351"/>
      <c r="I16" s="351"/>
      <c r="J16" s="351"/>
      <c r="K16" s="352"/>
      <c r="L16" s="11"/>
    </row>
    <row r="17" spans="1:11" ht="30.75" thickBot="1">
      <c r="A17" s="75" t="s">
        <v>0</v>
      </c>
      <c r="B17" s="178" t="s">
        <v>6</v>
      </c>
      <c r="C17" s="179" t="s">
        <v>183</v>
      </c>
      <c r="D17" s="179" t="s">
        <v>47</v>
      </c>
      <c r="E17" s="179" t="s">
        <v>48</v>
      </c>
      <c r="F17" s="179" t="s">
        <v>184</v>
      </c>
      <c r="G17" s="185" t="s">
        <v>108</v>
      </c>
      <c r="H17" s="186" t="s">
        <v>109</v>
      </c>
      <c r="I17" s="179" t="s">
        <v>278</v>
      </c>
      <c r="J17" s="292" t="s">
        <v>245</v>
      </c>
      <c r="K17" s="293" t="s">
        <v>246</v>
      </c>
    </row>
    <row r="18" spans="1:11" ht="38.25">
      <c r="A18" s="76">
        <v>1</v>
      </c>
      <c r="B18" s="182" t="s">
        <v>23</v>
      </c>
      <c r="C18" s="183" t="s">
        <v>100</v>
      </c>
      <c r="D18" s="304">
        <v>639524</v>
      </c>
      <c r="E18" s="304">
        <v>639524</v>
      </c>
      <c r="F18" s="184" t="s">
        <v>195</v>
      </c>
      <c r="G18" s="347">
        <v>2244621</v>
      </c>
      <c r="H18" s="348">
        <v>2244621</v>
      </c>
      <c r="I18" s="304" t="s">
        <v>258</v>
      </c>
      <c r="J18" s="347">
        <f>'[3]Cumulative'!$C$34</f>
        <v>1098251.29</v>
      </c>
      <c r="K18" s="348">
        <f>'[3]Cumulative'!$C$34</f>
        <v>1098251.29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8"/>
      <c r="H19" s="89"/>
      <c r="I19" s="184"/>
      <c r="J19" s="88"/>
      <c r="K19" s="89"/>
    </row>
    <row r="20" spans="1:11" ht="12.75">
      <c r="A20" s="76">
        <v>3</v>
      </c>
      <c r="B20" s="47"/>
      <c r="C20" s="2"/>
      <c r="D20" s="3"/>
      <c r="E20" s="3"/>
      <c r="F20" s="3"/>
      <c r="G20" s="88"/>
      <c r="H20" s="89"/>
      <c r="I20" s="184"/>
      <c r="J20" s="88"/>
      <c r="K20" s="89"/>
    </row>
    <row r="21" spans="1:11" ht="12.75">
      <c r="A21" s="76">
        <v>4</v>
      </c>
      <c r="B21" s="47"/>
      <c r="C21" s="2"/>
      <c r="D21" s="3"/>
      <c r="E21" s="3"/>
      <c r="F21" s="3"/>
      <c r="G21" s="88"/>
      <c r="H21" s="89"/>
      <c r="I21" s="184"/>
      <c r="J21" s="88"/>
      <c r="K21" s="89"/>
    </row>
    <row r="22" spans="1:11" ht="12.75">
      <c r="A22" s="76">
        <v>5</v>
      </c>
      <c r="B22" s="47"/>
      <c r="C22" s="2"/>
      <c r="D22" s="3"/>
      <c r="E22" s="3"/>
      <c r="F22" s="3"/>
      <c r="G22" s="88"/>
      <c r="H22" s="89"/>
      <c r="I22" s="184"/>
      <c r="J22" s="88"/>
      <c r="K22" s="89"/>
    </row>
    <row r="23" spans="1:11" ht="15.75" customHeight="1">
      <c r="A23" s="76">
        <v>6</v>
      </c>
      <c r="B23" s="48"/>
      <c r="C23" s="2"/>
      <c r="D23" s="3"/>
      <c r="E23" s="3"/>
      <c r="F23" s="3"/>
      <c r="G23" s="88"/>
      <c r="H23" s="89"/>
      <c r="I23" s="184"/>
      <c r="J23" s="88"/>
      <c r="K23" s="89"/>
    </row>
    <row r="24" spans="1:11" ht="15.75" customHeight="1">
      <c r="A24" s="76">
        <v>7</v>
      </c>
      <c r="B24" s="48"/>
      <c r="C24" s="2"/>
      <c r="D24" s="3"/>
      <c r="E24" s="3"/>
      <c r="F24" s="3"/>
      <c r="G24" s="88"/>
      <c r="H24" s="89"/>
      <c r="I24" s="184"/>
      <c r="J24" s="88"/>
      <c r="K24" s="89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0"/>
      <c r="H25" s="91"/>
      <c r="I25" s="294"/>
      <c r="J25" s="90"/>
      <c r="K25" s="91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3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10" t="s">
        <v>1</v>
      </c>
      <c r="B2" s="111" t="str">
        <f>'Financial Data'!C2</f>
        <v>General Services Administration - OIG</v>
      </c>
      <c r="C2" s="265"/>
      <c r="D2" s="285"/>
      <c r="E2" s="264"/>
      <c r="F2" s="277"/>
      <c r="G2" s="278"/>
      <c r="H2" s="16"/>
    </row>
    <row r="3" spans="1:8" ht="30.75" thickBot="1">
      <c r="A3" s="102" t="s">
        <v>2</v>
      </c>
      <c r="B3" s="103">
        <f>'Financial Data'!C3</f>
        <v>40574</v>
      </c>
      <c r="C3" s="266"/>
      <c r="D3" s="279"/>
      <c r="E3" s="267"/>
      <c r="F3" s="268"/>
      <c r="G3" s="269"/>
      <c r="H3" s="16"/>
    </row>
    <row r="4" spans="1:8" ht="15" customHeight="1" thickBot="1">
      <c r="A4" s="249"/>
      <c r="B4" s="248"/>
      <c r="C4" s="270"/>
      <c r="D4" s="270"/>
      <c r="E4" s="271"/>
      <c r="F4" s="271"/>
      <c r="G4" s="271"/>
      <c r="H4" s="16"/>
    </row>
    <row r="5" spans="1:8" ht="20.25" customHeight="1" thickBot="1">
      <c r="A5" s="19"/>
      <c r="B5" s="370" t="s">
        <v>219</v>
      </c>
      <c r="C5" s="351"/>
      <c r="D5" s="351"/>
      <c r="E5" s="351"/>
      <c r="F5" s="352"/>
      <c r="G5" s="276"/>
      <c r="H5" s="16"/>
    </row>
    <row r="6" spans="1:8" s="24" customFormat="1" ht="15.75" customHeight="1">
      <c r="A6" s="274"/>
      <c r="B6" s="363" t="s">
        <v>240</v>
      </c>
      <c r="C6" s="364"/>
      <c r="D6" s="263"/>
      <c r="E6" s="363" t="s">
        <v>241</v>
      </c>
      <c r="F6" s="364"/>
      <c r="G6" s="19"/>
      <c r="H6" s="23"/>
    </row>
    <row r="7" spans="1:6" s="19" customFormat="1" ht="13.5" thickBot="1">
      <c r="A7" s="275"/>
      <c r="B7" s="365"/>
      <c r="C7" s="366"/>
      <c r="D7" s="281"/>
      <c r="E7" s="365"/>
      <c r="F7" s="366"/>
    </row>
    <row r="8" spans="1:6" s="29" customFormat="1" ht="49.5" customHeight="1">
      <c r="A8" s="273"/>
      <c r="B8" s="246" t="s">
        <v>221</v>
      </c>
      <c r="C8" s="286"/>
      <c r="D8" s="284"/>
      <c r="E8" s="246" t="s">
        <v>224</v>
      </c>
      <c r="F8" s="286">
        <v>0</v>
      </c>
    </row>
    <row r="9" spans="1:8" s="20" customFormat="1" ht="49.5" customHeight="1">
      <c r="A9" s="273"/>
      <c r="B9" s="247" t="s">
        <v>242</v>
      </c>
      <c r="C9" s="287"/>
      <c r="D9" s="284"/>
      <c r="E9" s="242" t="s">
        <v>225</v>
      </c>
      <c r="F9" s="342">
        <v>433113</v>
      </c>
      <c r="G9" s="19"/>
      <c r="H9" s="25"/>
    </row>
    <row r="10" spans="1:8" s="156" customFormat="1" ht="49.5" customHeight="1" thickBot="1">
      <c r="A10" s="273"/>
      <c r="B10" s="245" t="s">
        <v>222</v>
      </c>
      <c r="C10" s="288"/>
      <c r="D10" s="280"/>
      <c r="E10" s="244" t="s">
        <v>226</v>
      </c>
      <c r="F10" s="343">
        <v>4778870</v>
      </c>
      <c r="G10" s="154"/>
      <c r="H10" s="155"/>
    </row>
    <row r="11" spans="1:8" s="20" customFormat="1" ht="15">
      <c r="A11" s="26"/>
      <c r="B11" s="27"/>
      <c r="C11" s="272"/>
      <c r="D11" s="272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1"/>
      <c r="D13" s="351"/>
      <c r="E13" s="351"/>
      <c r="F13" s="352"/>
      <c r="G13" s="276"/>
      <c r="H13" s="16"/>
    </row>
    <row r="14" spans="1:8" ht="15" customHeight="1">
      <c r="A14" s="274"/>
      <c r="B14" s="363" t="s">
        <v>240</v>
      </c>
      <c r="C14" s="364"/>
      <c r="D14" s="263"/>
      <c r="E14" s="363" t="s">
        <v>241</v>
      </c>
      <c r="F14" s="364"/>
      <c r="G14" s="19"/>
      <c r="H14" s="16"/>
    </row>
    <row r="15" spans="1:8" ht="13.5" thickBot="1">
      <c r="A15" s="275"/>
      <c r="B15" s="365"/>
      <c r="C15" s="366"/>
      <c r="D15" s="281"/>
      <c r="E15" s="365"/>
      <c r="F15" s="366"/>
      <c r="G15" s="19"/>
      <c r="H15" s="16"/>
    </row>
    <row r="16" spans="1:8" ht="49.5" customHeight="1">
      <c r="A16" s="273"/>
      <c r="B16" s="246" t="s">
        <v>223</v>
      </c>
      <c r="C16" s="286"/>
      <c r="D16" s="284"/>
      <c r="E16" s="246" t="s">
        <v>233</v>
      </c>
      <c r="F16" s="286">
        <v>0</v>
      </c>
      <c r="G16" s="19"/>
      <c r="H16" s="16"/>
    </row>
    <row r="17" spans="1:8" ht="49.5" customHeight="1">
      <c r="A17" s="273"/>
      <c r="B17" s="247" t="s">
        <v>243</v>
      </c>
      <c r="C17" s="287"/>
      <c r="D17" s="284"/>
      <c r="E17" s="242" t="s">
        <v>234</v>
      </c>
      <c r="F17" s="342">
        <v>0</v>
      </c>
      <c r="G17" s="19"/>
      <c r="H17" s="16"/>
    </row>
    <row r="18" spans="1:8" ht="49.5" customHeight="1" thickBot="1">
      <c r="A18" s="273"/>
      <c r="B18" s="245" t="s">
        <v>232</v>
      </c>
      <c r="C18" s="289"/>
      <c r="D18" s="280"/>
      <c r="E18" s="244" t="s">
        <v>235</v>
      </c>
      <c r="F18" s="344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1"/>
      <c r="D20" s="351"/>
      <c r="E20" s="351"/>
      <c r="F20" s="352"/>
      <c r="G20" s="276"/>
      <c r="H20" s="16"/>
    </row>
    <row r="21" spans="1:8" ht="15" customHeight="1">
      <c r="A21" s="274"/>
      <c r="B21" s="363" t="s">
        <v>240</v>
      </c>
      <c r="C21" s="364"/>
      <c r="D21" s="263"/>
      <c r="E21" s="363" t="s">
        <v>241</v>
      </c>
      <c r="F21" s="364"/>
      <c r="G21" s="19"/>
      <c r="H21" s="16"/>
    </row>
    <row r="22" spans="1:8" ht="13.5" thickBot="1">
      <c r="A22" s="275"/>
      <c r="B22" s="365"/>
      <c r="C22" s="366"/>
      <c r="D22" s="281"/>
      <c r="E22" s="365"/>
      <c r="F22" s="366"/>
      <c r="G22" s="19"/>
      <c r="H22" s="16"/>
    </row>
    <row r="23" spans="1:8" ht="49.5" customHeight="1">
      <c r="A23" s="273"/>
      <c r="B23" s="246" t="s">
        <v>272</v>
      </c>
      <c r="C23" s="286"/>
      <c r="D23" s="284"/>
      <c r="E23" s="246" t="s">
        <v>275</v>
      </c>
      <c r="F23" s="286">
        <v>0</v>
      </c>
      <c r="G23" s="19"/>
      <c r="H23" s="16"/>
    </row>
    <row r="24" spans="1:8" ht="49.5" customHeight="1">
      <c r="A24" s="273"/>
      <c r="B24" s="247" t="s">
        <v>273</v>
      </c>
      <c r="C24" s="287"/>
      <c r="D24" s="284"/>
      <c r="E24" s="242" t="s">
        <v>276</v>
      </c>
      <c r="F24" s="342">
        <v>0</v>
      </c>
      <c r="G24" s="19"/>
      <c r="H24" s="16"/>
    </row>
    <row r="25" spans="1:8" ht="49.5" customHeight="1" thickBot="1">
      <c r="A25" s="273"/>
      <c r="B25" s="245" t="s">
        <v>274</v>
      </c>
      <c r="C25" s="289"/>
      <c r="D25" s="280"/>
      <c r="E25" s="244" t="s">
        <v>277</v>
      </c>
      <c r="F25" s="344">
        <v>410983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1"/>
      <c r="D27" s="351"/>
      <c r="E27" s="351"/>
      <c r="F27" s="352"/>
      <c r="G27" s="276"/>
      <c r="H27" s="16"/>
    </row>
    <row r="28" spans="1:8" ht="15" customHeight="1">
      <c r="A28" s="274"/>
      <c r="B28" s="363" t="s">
        <v>240</v>
      </c>
      <c r="C28" s="364"/>
      <c r="D28" s="263"/>
      <c r="E28" s="363" t="s">
        <v>241</v>
      </c>
      <c r="F28" s="364"/>
      <c r="G28" s="19"/>
      <c r="H28" s="16"/>
    </row>
    <row r="29" spans="1:8" ht="13.5" thickBot="1">
      <c r="A29" s="275"/>
      <c r="B29" s="365"/>
      <c r="C29" s="366"/>
      <c r="D29" s="281"/>
      <c r="E29" s="365"/>
      <c r="F29" s="366"/>
      <c r="G29" s="19"/>
      <c r="H29" s="16"/>
    </row>
    <row r="30" spans="1:8" ht="49.5" customHeight="1">
      <c r="A30" s="273"/>
      <c r="B30" s="246" t="s">
        <v>214</v>
      </c>
      <c r="C30" s="290">
        <f>C8+C16+C23</f>
        <v>0</v>
      </c>
      <c r="D30" s="282"/>
      <c r="E30" s="246" t="s">
        <v>217</v>
      </c>
      <c r="F30" s="290">
        <f>F8+F16+F23</f>
        <v>0</v>
      </c>
      <c r="G30" s="19"/>
      <c r="H30" s="16"/>
    </row>
    <row r="31" spans="1:8" ht="49.5" customHeight="1">
      <c r="A31" s="273"/>
      <c r="B31" s="247" t="s">
        <v>244</v>
      </c>
      <c r="C31" s="290">
        <f>C9+C17+C24</f>
        <v>0</v>
      </c>
      <c r="D31" s="282"/>
      <c r="E31" s="242" t="s">
        <v>216</v>
      </c>
      <c r="F31" s="290">
        <f>F9+F17+F24</f>
        <v>433113</v>
      </c>
      <c r="G31" s="19"/>
      <c r="H31" s="16"/>
    </row>
    <row r="32" spans="1:8" ht="61.5" customHeight="1" thickBot="1">
      <c r="A32" s="273"/>
      <c r="B32" s="244" t="s">
        <v>215</v>
      </c>
      <c r="C32" s="291">
        <f>C10+C18+C25</f>
        <v>0</v>
      </c>
      <c r="D32" s="283"/>
      <c r="E32" s="244" t="s">
        <v>218</v>
      </c>
      <c r="F32" s="291">
        <f>F10+F18+F25</f>
        <v>10631647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75" zoomScaleNormal="75" zoomScalePageLayoutView="0" workbookViewId="0" topLeftCell="A1">
      <selection activeCell="O24" sqref="O24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419"/>
      <c r="J1" s="419"/>
      <c r="K1" s="419"/>
      <c r="L1" s="419"/>
      <c r="M1" s="419"/>
      <c r="N1" s="358"/>
      <c r="O1" s="420"/>
      <c r="P1" s="16"/>
    </row>
    <row r="2" spans="1:16" ht="1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421"/>
      <c r="J2" s="422"/>
      <c r="K2" s="422"/>
      <c r="L2" s="422"/>
      <c r="M2" s="422"/>
      <c r="N2" s="422"/>
      <c r="O2" s="423"/>
      <c r="P2" s="16"/>
    </row>
    <row r="3" spans="1:16" ht="15.75" thickBot="1">
      <c r="A3" s="102" t="s">
        <v>2</v>
      </c>
      <c r="B3" s="103">
        <f>'Financial Data'!C3</f>
        <v>40574</v>
      </c>
      <c r="C3" s="104"/>
      <c r="D3" s="105"/>
      <c r="E3" s="105"/>
      <c r="F3" s="105"/>
      <c r="G3" s="105"/>
      <c r="H3" s="105"/>
      <c r="I3" s="424"/>
      <c r="J3" s="425"/>
      <c r="K3" s="425"/>
      <c r="L3" s="425"/>
      <c r="M3" s="425"/>
      <c r="N3" s="425"/>
      <c r="O3" s="426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8" t="s">
        <v>171</v>
      </c>
      <c r="B5" s="358"/>
      <c r="C5" s="358"/>
      <c r="D5" s="420"/>
      <c r="E5" s="13"/>
      <c r="F5" s="212"/>
      <c r="G5" s="212"/>
      <c r="H5" s="35"/>
      <c r="I5" s="13"/>
      <c r="J5" s="13"/>
      <c r="K5" s="429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6" t="s">
        <v>237</v>
      </c>
      <c r="B6" s="261">
        <v>2009</v>
      </c>
      <c r="C6" s="257">
        <v>2010</v>
      </c>
      <c r="D6" s="257">
        <v>2011</v>
      </c>
      <c r="E6" s="262" t="s">
        <v>238</v>
      </c>
      <c r="F6" s="13"/>
      <c r="G6" s="212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8" t="s">
        <v>151</v>
      </c>
      <c r="B7" s="305">
        <v>0.31</v>
      </c>
      <c r="C7" s="306">
        <v>1.92</v>
      </c>
      <c r="D7" s="306">
        <v>0</v>
      </c>
      <c r="E7" s="307">
        <f>SUM(B7:D7)</f>
        <v>2.23</v>
      </c>
      <c r="F7" s="13"/>
      <c r="G7" s="243"/>
      <c r="H7" s="35"/>
      <c r="I7" s="13"/>
      <c r="J7" s="13"/>
      <c r="K7" s="85" t="s">
        <v>115</v>
      </c>
      <c r="L7" s="317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9" t="s">
        <v>156</v>
      </c>
      <c r="B8" s="308">
        <v>3.98</v>
      </c>
      <c r="C8" s="309">
        <v>7.06</v>
      </c>
      <c r="D8" s="309">
        <f>'[4]Direct FTE calculation 2011'!$N$51</f>
        <v>2.660576923076923</v>
      </c>
      <c r="E8" s="310">
        <f>SUM(B8:D8)</f>
        <v>13.700576923076923</v>
      </c>
      <c r="F8" s="13"/>
      <c r="G8" s="243"/>
      <c r="H8" s="35"/>
      <c r="I8" s="13"/>
      <c r="J8" s="13"/>
      <c r="K8" s="86" t="s">
        <v>116</v>
      </c>
      <c r="L8" s="318">
        <v>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0" t="s">
        <v>157</v>
      </c>
      <c r="B9" s="311">
        <v>4.11</v>
      </c>
      <c r="C9" s="312">
        <v>16.68</v>
      </c>
      <c r="D9" s="312">
        <f>'[5]Non Direct 2010'!$AA$17</f>
        <v>7.95625</v>
      </c>
      <c r="E9" s="313">
        <f>SUM(B9:D9)</f>
        <v>28.74625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4"/>
      <c r="C11" s="363" t="s">
        <v>112</v>
      </c>
      <c r="D11" s="373"/>
      <c r="E11" s="374"/>
      <c r="F11" s="363" t="s">
        <v>5</v>
      </c>
      <c r="G11" s="427"/>
      <c r="H11" s="373"/>
      <c r="I11" s="374"/>
      <c r="J11" s="363" t="s">
        <v>111</v>
      </c>
      <c r="K11" s="373"/>
      <c r="L11" s="374"/>
      <c r="M11" s="386" t="s">
        <v>140</v>
      </c>
      <c r="N11" s="387"/>
      <c r="O11" s="388"/>
      <c r="P11" s="30"/>
    </row>
    <row r="12" spans="1:15" s="29" customFormat="1" ht="15.75" thickBot="1">
      <c r="A12" s="370" t="s">
        <v>50</v>
      </c>
      <c r="B12" s="388"/>
      <c r="C12" s="370" t="s">
        <v>50</v>
      </c>
      <c r="D12" s="387"/>
      <c r="E12" s="388"/>
      <c r="F12" s="370" t="s">
        <v>50</v>
      </c>
      <c r="G12" s="393"/>
      <c r="H12" s="393"/>
      <c r="I12" s="394"/>
      <c r="J12" s="370" t="s">
        <v>50</v>
      </c>
      <c r="K12" s="393"/>
      <c r="L12" s="394"/>
      <c r="M12" s="389" t="s">
        <v>50</v>
      </c>
      <c r="N12" s="390"/>
      <c r="O12" s="391"/>
    </row>
    <row r="13" spans="1:16" s="18" customFormat="1" ht="45.75" customHeight="1" thickBot="1">
      <c r="A13" s="106" t="s">
        <v>53</v>
      </c>
      <c r="B13" s="314">
        <v>0</v>
      </c>
      <c r="C13" s="107"/>
      <c r="D13" s="108" t="s">
        <v>53</v>
      </c>
      <c r="E13" s="315">
        <v>0</v>
      </c>
      <c r="F13" s="80"/>
      <c r="G13" s="220"/>
      <c r="H13" s="50" t="s">
        <v>175</v>
      </c>
      <c r="I13" s="319">
        <v>0</v>
      </c>
      <c r="J13" s="107"/>
      <c r="K13" s="232" t="s">
        <v>143</v>
      </c>
      <c r="L13" s="324">
        <v>7</v>
      </c>
      <c r="M13" s="121"/>
      <c r="N13" s="141" t="s">
        <v>135</v>
      </c>
      <c r="O13" s="317">
        <v>0</v>
      </c>
      <c r="P13" s="120"/>
    </row>
    <row r="14" spans="1:16" s="18" customFormat="1" ht="30.75" thickBot="1">
      <c r="A14" s="408"/>
      <c r="B14" s="409"/>
      <c r="C14" s="109"/>
      <c r="D14" s="79" t="s">
        <v>54</v>
      </c>
      <c r="E14" s="316">
        <v>0</v>
      </c>
      <c r="F14" s="82"/>
      <c r="G14" s="221"/>
      <c r="H14" s="78" t="s">
        <v>174</v>
      </c>
      <c r="I14" s="320">
        <v>36</v>
      </c>
      <c r="J14" s="82"/>
      <c r="K14" s="233" t="s">
        <v>144</v>
      </c>
      <c r="L14" s="325">
        <v>32</v>
      </c>
      <c r="M14" s="122"/>
      <c r="N14" s="140" t="s">
        <v>134</v>
      </c>
      <c r="O14" s="329">
        <v>0</v>
      </c>
      <c r="P14" s="21"/>
    </row>
    <row r="15" spans="1:16" s="18" customFormat="1" ht="45">
      <c r="A15" s="410"/>
      <c r="B15" s="411"/>
      <c r="C15" s="413"/>
      <c r="D15" s="414"/>
      <c r="E15" s="415"/>
      <c r="F15" s="82"/>
      <c r="G15" s="221"/>
      <c r="H15" s="78" t="s">
        <v>110</v>
      </c>
      <c r="I15" s="320">
        <v>0</v>
      </c>
      <c r="J15" s="82"/>
      <c r="K15" s="233" t="s">
        <v>122</v>
      </c>
      <c r="L15" s="325">
        <v>5</v>
      </c>
      <c r="M15" s="122"/>
      <c r="N15" s="139" t="s">
        <v>136</v>
      </c>
      <c r="O15" s="329">
        <v>0</v>
      </c>
      <c r="P15" s="21"/>
    </row>
    <row r="16" spans="1:16" s="18" customFormat="1" ht="45.75" thickBot="1">
      <c r="A16" s="410"/>
      <c r="B16" s="411"/>
      <c r="C16" s="416"/>
      <c r="D16" s="417"/>
      <c r="E16" s="418"/>
      <c r="F16" s="82"/>
      <c r="G16" s="221"/>
      <c r="H16" s="81" t="s">
        <v>212</v>
      </c>
      <c r="I16" s="321">
        <v>0</v>
      </c>
      <c r="J16" s="82"/>
      <c r="K16" s="231" t="s">
        <v>150</v>
      </c>
      <c r="L16" s="326">
        <v>0</v>
      </c>
      <c r="M16" s="241"/>
      <c r="N16" s="213" t="s">
        <v>141</v>
      </c>
      <c r="O16" s="330">
        <v>0</v>
      </c>
      <c r="P16" s="21"/>
    </row>
    <row r="17" spans="1:16" s="18" customFormat="1" ht="45">
      <c r="A17" s="412"/>
      <c r="B17" s="411"/>
      <c r="C17" s="416"/>
      <c r="D17" s="417"/>
      <c r="E17" s="418"/>
      <c r="F17" s="83"/>
      <c r="G17" s="222"/>
      <c r="H17" s="81" t="s">
        <v>55</v>
      </c>
      <c r="I17" s="322">
        <v>1</v>
      </c>
      <c r="J17" s="228"/>
      <c r="K17" s="231" t="s">
        <v>142</v>
      </c>
      <c r="L17" s="327">
        <v>1</v>
      </c>
      <c r="M17" s="375"/>
      <c r="N17" s="376"/>
      <c r="O17" s="377"/>
      <c r="P17" s="21"/>
    </row>
    <row r="18" spans="1:16" s="18" customFormat="1" ht="45.75" thickBot="1">
      <c r="A18" s="412"/>
      <c r="B18" s="411"/>
      <c r="C18" s="416"/>
      <c r="D18" s="417"/>
      <c r="E18" s="418"/>
      <c r="F18" s="84"/>
      <c r="G18" s="223"/>
      <c r="H18" s="237" t="s">
        <v>239</v>
      </c>
      <c r="I18" s="323">
        <v>0</v>
      </c>
      <c r="J18" s="229"/>
      <c r="K18" s="234" t="s">
        <v>213</v>
      </c>
      <c r="L18" s="328">
        <v>0</v>
      </c>
      <c r="M18" s="375"/>
      <c r="N18" s="378"/>
      <c r="O18" s="379"/>
      <c r="P18" s="21"/>
    </row>
    <row r="19" spans="1:16" s="18" customFormat="1" ht="15.75" thickBot="1">
      <c r="A19" s="412"/>
      <c r="B19" s="411"/>
      <c r="C19" s="416"/>
      <c r="D19" s="417"/>
      <c r="E19" s="418"/>
      <c r="F19" s="235"/>
      <c r="G19" s="236"/>
      <c r="J19" s="208"/>
      <c r="K19" s="392"/>
      <c r="L19" s="377"/>
      <c r="M19" s="375"/>
      <c r="N19" s="378"/>
      <c r="O19" s="379"/>
      <c r="P19" s="21"/>
    </row>
    <row r="20" spans="1:16" ht="15.75" thickBot="1">
      <c r="A20" s="407" t="s">
        <v>123</v>
      </c>
      <c r="B20" s="388"/>
      <c r="C20" s="380" t="s">
        <v>123</v>
      </c>
      <c r="D20" s="381"/>
      <c r="E20" s="381"/>
      <c r="F20" s="380" t="s">
        <v>123</v>
      </c>
      <c r="G20" s="381"/>
      <c r="H20" s="381"/>
      <c r="I20" s="382"/>
      <c r="J20" s="380" t="s">
        <v>123</v>
      </c>
      <c r="K20" s="381"/>
      <c r="L20" s="382"/>
      <c r="M20" s="383" t="s">
        <v>123</v>
      </c>
      <c r="N20" s="384"/>
      <c r="O20" s="385"/>
      <c r="P20" s="16"/>
    </row>
    <row r="21" spans="1:16" ht="45.75" thickBot="1">
      <c r="A21" s="93" t="s">
        <v>53</v>
      </c>
      <c r="B21" s="331">
        <v>14</v>
      </c>
      <c r="C21" s="94"/>
      <c r="D21" s="95" t="s">
        <v>53</v>
      </c>
      <c r="E21" s="332">
        <v>0</v>
      </c>
      <c r="F21" s="114"/>
      <c r="G21" s="224"/>
      <c r="H21" s="115" t="s">
        <v>110</v>
      </c>
      <c r="I21" s="334">
        <v>25</v>
      </c>
      <c r="J21" s="116"/>
      <c r="K21" s="214" t="s">
        <v>122</v>
      </c>
      <c r="L21" s="338">
        <v>18</v>
      </c>
      <c r="M21" s="215"/>
      <c r="N21" s="216" t="s">
        <v>135</v>
      </c>
      <c r="O21" s="317">
        <v>21</v>
      </c>
      <c r="P21" s="16"/>
    </row>
    <row r="22" spans="1:16" ht="45.75" thickBot="1">
      <c r="A22" s="395"/>
      <c r="B22" s="396"/>
      <c r="C22" s="117"/>
      <c r="D22" s="60" t="s">
        <v>54</v>
      </c>
      <c r="E22" s="333">
        <v>0</v>
      </c>
      <c r="F22" s="97"/>
      <c r="G22" s="225"/>
      <c r="H22" s="96" t="s">
        <v>212</v>
      </c>
      <c r="I22" s="335">
        <v>0</v>
      </c>
      <c r="J22" s="98"/>
      <c r="K22" s="217" t="s">
        <v>150</v>
      </c>
      <c r="L22" s="335">
        <v>0</v>
      </c>
      <c r="M22" s="218"/>
      <c r="N22" s="219" t="s">
        <v>134</v>
      </c>
      <c r="O22" s="329">
        <f>1733+O14</f>
        <v>1733</v>
      </c>
      <c r="P22" s="16"/>
    </row>
    <row r="23" spans="1:16" ht="45">
      <c r="A23" s="397"/>
      <c r="B23" s="398"/>
      <c r="C23" s="403"/>
      <c r="D23" s="404"/>
      <c r="E23" s="396"/>
      <c r="F23" s="118"/>
      <c r="G23" s="226"/>
      <c r="H23" s="96" t="s">
        <v>55</v>
      </c>
      <c r="I23" s="335">
        <v>9</v>
      </c>
      <c r="J23" s="99"/>
      <c r="K23" s="217" t="s">
        <v>142</v>
      </c>
      <c r="L23" s="335">
        <v>41</v>
      </c>
      <c r="M23" s="218"/>
      <c r="N23" s="219" t="s">
        <v>136</v>
      </c>
      <c r="O23" s="329">
        <v>6515</v>
      </c>
      <c r="P23" s="16"/>
    </row>
    <row r="24" spans="1:16" ht="45.75" thickBot="1">
      <c r="A24" s="399"/>
      <c r="B24" s="400"/>
      <c r="C24" s="399"/>
      <c r="D24" s="405"/>
      <c r="E24" s="400"/>
      <c r="F24" s="119"/>
      <c r="G24" s="227"/>
      <c r="H24" s="255" t="s">
        <v>239</v>
      </c>
      <c r="I24" s="336">
        <v>0</v>
      </c>
      <c r="J24" s="230"/>
      <c r="K24" s="231" t="s">
        <v>213</v>
      </c>
      <c r="L24" s="327">
        <v>0</v>
      </c>
      <c r="M24" s="238"/>
      <c r="N24" s="239" t="s">
        <v>141</v>
      </c>
      <c r="O24" s="341">
        <v>5</v>
      </c>
      <c r="P24" s="16"/>
    </row>
    <row r="25" spans="1:16" ht="46.5" customHeight="1" thickBot="1">
      <c r="A25" s="401"/>
      <c r="B25" s="402"/>
      <c r="C25" s="401"/>
      <c r="D25" s="406"/>
      <c r="E25" s="402"/>
      <c r="F25" s="253"/>
      <c r="G25" s="254"/>
      <c r="H25" s="240" t="s">
        <v>121</v>
      </c>
      <c r="I25" s="337">
        <f>SUM(I21:I24)</f>
        <v>34</v>
      </c>
      <c r="J25" s="252"/>
      <c r="K25" s="250" t="s">
        <v>121</v>
      </c>
      <c r="L25" s="339">
        <f>SUM(L21:L24)</f>
        <v>59</v>
      </c>
      <c r="M25" s="251"/>
      <c r="N25" s="371"/>
      <c r="O25" s="372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40"/>
      <c r="M26" s="20"/>
      <c r="N26" s="20"/>
      <c r="O26" s="20"/>
    </row>
    <row r="27" ht="12.75">
      <c r="L27" s="18"/>
    </row>
    <row r="28" ht="12.75">
      <c r="L28" s="18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0" sqref="B20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0" t="s">
        <v>230</v>
      </c>
      <c r="B1" s="431"/>
    </row>
    <row r="2" spans="1:2" ht="15" customHeight="1">
      <c r="A2" s="129" t="s">
        <v>1</v>
      </c>
      <c r="B2" s="100" t="str">
        <f>'Financial Data'!C2</f>
        <v>General Services Administration - OIG</v>
      </c>
    </row>
    <row r="3" spans="1:2" ht="15" customHeight="1" thickBot="1">
      <c r="A3" s="130" t="s">
        <v>2</v>
      </c>
      <c r="B3" s="101">
        <f>'Financial Data'!C3</f>
        <v>40574</v>
      </c>
    </row>
    <row r="4" ht="15" customHeight="1" thickBot="1">
      <c r="A4" s="131"/>
    </row>
    <row r="5" spans="1:2" ht="15" customHeight="1" thickBot="1">
      <c r="A5" s="126" t="s">
        <v>0</v>
      </c>
      <c r="B5" s="61" t="s">
        <v>113</v>
      </c>
    </row>
    <row r="6" spans="1:2" ht="12.75">
      <c r="A6" s="127">
        <v>1</v>
      </c>
      <c r="B6" s="52" t="s">
        <v>279</v>
      </c>
    </row>
    <row r="7" spans="1:2" ht="25.5">
      <c r="A7" s="128">
        <v>2</v>
      </c>
      <c r="B7" s="51" t="s">
        <v>280</v>
      </c>
    </row>
    <row r="8" spans="1:2" ht="25.5">
      <c r="A8" s="128">
        <v>3</v>
      </c>
      <c r="B8" s="51" t="s">
        <v>281</v>
      </c>
    </row>
    <row r="9" spans="1:2" ht="12.75">
      <c r="A9" s="128">
        <v>4</v>
      </c>
      <c r="B9" s="51" t="s">
        <v>282</v>
      </c>
    </row>
    <row r="10" spans="1:2" ht="12.75">
      <c r="A10" s="128">
        <v>5</v>
      </c>
      <c r="B10" s="51" t="s">
        <v>283</v>
      </c>
    </row>
    <row r="11" spans="1:2" ht="12.75">
      <c r="A11" s="128">
        <v>6</v>
      </c>
      <c r="B11" s="51"/>
    </row>
    <row r="12" spans="1:2" ht="12.75">
      <c r="A12" s="128">
        <v>7</v>
      </c>
      <c r="B12" s="51"/>
    </row>
    <row r="13" spans="1:2" ht="12.75">
      <c r="A13" s="128">
        <v>8</v>
      </c>
      <c r="B13" s="51"/>
    </row>
    <row r="14" spans="1:2" ht="12.75">
      <c r="A14" s="128">
        <v>9</v>
      </c>
      <c r="B14" s="51"/>
    </row>
    <row r="15" spans="1:2" ht="12.75">
      <c r="A15" s="128">
        <v>10</v>
      </c>
      <c r="B15" s="51"/>
    </row>
    <row r="16" spans="1:2" ht="13.5" thickBot="1">
      <c r="A16" s="131"/>
      <c r="B16" s="53"/>
    </row>
    <row r="17" spans="1:2" ht="13.5" thickBot="1">
      <c r="A17" s="126" t="s">
        <v>0</v>
      </c>
      <c r="B17" s="61" t="s">
        <v>209</v>
      </c>
    </row>
    <row r="18" spans="1:2" ht="12.75">
      <c r="A18" s="127">
        <v>1</v>
      </c>
      <c r="B18" s="52" t="s">
        <v>284</v>
      </c>
    </row>
    <row r="19" spans="1:2" ht="12.75">
      <c r="A19" s="128">
        <v>2</v>
      </c>
      <c r="B19" s="51" t="s">
        <v>285</v>
      </c>
    </row>
    <row r="20" spans="1:2" ht="12.75">
      <c r="A20" s="128">
        <v>3</v>
      </c>
      <c r="B20" s="51"/>
    </row>
    <row r="21" spans="1:2" ht="12.75">
      <c r="A21" s="128">
        <v>4</v>
      </c>
      <c r="B21" s="51"/>
    </row>
    <row r="22" spans="1:2" ht="12.75">
      <c r="A22" s="128">
        <v>5</v>
      </c>
      <c r="B22" s="51"/>
    </row>
    <row r="23" spans="1:2" ht="12.75">
      <c r="A23" s="128">
        <v>6</v>
      </c>
      <c r="B23" s="51"/>
    </row>
    <row r="24" spans="1:2" ht="12.75">
      <c r="A24" s="128">
        <v>7</v>
      </c>
      <c r="B24" s="51"/>
    </row>
    <row r="25" spans="1:2" ht="12.75">
      <c r="A25" s="128">
        <v>8</v>
      </c>
      <c r="B25" s="51"/>
    </row>
    <row r="26" spans="1:2" ht="12.75">
      <c r="A26" s="128">
        <v>9</v>
      </c>
      <c r="B26" s="51"/>
    </row>
    <row r="27" spans="1:2" ht="12.75">
      <c r="A27" s="12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A1" sqref="A1:J1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1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231</v>
      </c>
      <c r="B1" s="437"/>
      <c r="C1" s="358"/>
      <c r="D1" s="358"/>
      <c r="E1" s="358"/>
      <c r="F1" s="358"/>
      <c r="G1" s="358"/>
      <c r="H1" s="358"/>
      <c r="I1" s="358"/>
      <c r="J1" s="420"/>
      <c r="K1" s="137"/>
    </row>
    <row r="2" spans="1:11" ht="15" customHeight="1">
      <c r="A2" s="132" t="s">
        <v>1</v>
      </c>
      <c r="B2" s="135" t="str">
        <f>'Financial Data'!C2</f>
        <v>General Services Administration - OIG</v>
      </c>
      <c r="C2" s="136"/>
      <c r="D2" s="438"/>
      <c r="E2" s="439"/>
      <c r="F2" s="439"/>
      <c r="G2" s="439"/>
      <c r="H2" s="439"/>
      <c r="I2" s="439"/>
      <c r="J2" s="440"/>
      <c r="K2" s="123"/>
    </row>
    <row r="3" spans="1:11" ht="15" customHeight="1" thickBot="1">
      <c r="A3" s="133" t="s">
        <v>2</v>
      </c>
      <c r="B3" s="134">
        <f>'Financial Data'!C3</f>
        <v>40574</v>
      </c>
      <c r="C3" s="92"/>
      <c r="D3" s="441"/>
      <c r="E3" s="442"/>
      <c r="F3" s="442"/>
      <c r="G3" s="442"/>
      <c r="H3" s="442"/>
      <c r="I3" s="442"/>
      <c r="J3" s="443"/>
      <c r="K3" s="123"/>
    </row>
    <row r="4" spans="1:11" s="143" customFormat="1" ht="15.75" thickBot="1">
      <c r="A4" s="149"/>
      <c r="B4" s="150"/>
      <c r="C4" s="146"/>
      <c r="D4" s="146"/>
      <c r="E4" s="433"/>
      <c r="F4" s="433"/>
      <c r="G4" s="417"/>
      <c r="H4" s="417"/>
      <c r="I4" s="417"/>
      <c r="J4" s="417"/>
      <c r="K4" s="123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23"/>
    </row>
    <row r="6" spans="1:11" ht="63.75">
      <c r="A6" s="151" t="s">
        <v>0</v>
      </c>
      <c r="B6" s="152" t="s">
        <v>130</v>
      </c>
      <c r="C6" s="153" t="s">
        <v>129</v>
      </c>
      <c r="D6" s="153" t="s">
        <v>131</v>
      </c>
      <c r="E6" s="153" t="s">
        <v>137</v>
      </c>
      <c r="F6" s="159" t="s">
        <v>167</v>
      </c>
      <c r="G6" s="153" t="s">
        <v>138</v>
      </c>
      <c r="H6" s="153" t="s">
        <v>139</v>
      </c>
      <c r="I6" s="153" t="s">
        <v>170</v>
      </c>
      <c r="J6" s="158" t="s">
        <v>166</v>
      </c>
      <c r="K6" s="123"/>
    </row>
    <row r="7" spans="1:11" ht="12.75">
      <c r="A7" s="147">
        <v>1</v>
      </c>
      <c r="B7" s="157"/>
      <c r="C7" s="51"/>
      <c r="D7" s="51"/>
      <c r="E7" s="51"/>
      <c r="F7" s="200"/>
      <c r="G7" s="51"/>
      <c r="H7" s="157"/>
      <c r="I7" s="168">
        <f>G7*H7</f>
        <v>0</v>
      </c>
      <c r="J7" s="209"/>
      <c r="K7" s="123"/>
    </row>
    <row r="8" spans="1:11" ht="12.75">
      <c r="A8" s="147">
        <f>A7+1</f>
        <v>2</v>
      </c>
      <c r="B8" s="51"/>
      <c r="C8" s="51"/>
      <c r="D8" s="51"/>
      <c r="E8" s="51"/>
      <c r="F8" s="200"/>
      <c r="G8" s="51"/>
      <c r="H8" s="51"/>
      <c r="I8" s="168">
        <f aca="true" t="shared" si="0" ref="I8:I21">G8*H8</f>
        <v>0</v>
      </c>
      <c r="J8" s="209"/>
      <c r="K8" s="123"/>
    </row>
    <row r="9" spans="1:10" ht="12.75">
      <c r="A9" s="147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68">
        <f t="shared" si="0"/>
        <v>0</v>
      </c>
      <c r="J9" s="209"/>
    </row>
    <row r="10" spans="1:10" ht="12.75">
      <c r="A10" s="147">
        <f t="shared" si="1"/>
        <v>4</v>
      </c>
      <c r="B10" s="51"/>
      <c r="C10" s="51"/>
      <c r="D10" s="51"/>
      <c r="E10" s="51"/>
      <c r="F10" s="200"/>
      <c r="G10" s="51"/>
      <c r="H10" s="51"/>
      <c r="I10" s="168">
        <f t="shared" si="0"/>
        <v>0</v>
      </c>
      <c r="J10" s="209"/>
    </row>
    <row r="11" spans="1:10" ht="12.75">
      <c r="A11" s="147">
        <f t="shared" si="1"/>
        <v>5</v>
      </c>
      <c r="B11" s="51"/>
      <c r="C11" s="51"/>
      <c r="D11" s="51"/>
      <c r="E11" s="51"/>
      <c r="F11" s="200"/>
      <c r="G11" s="51"/>
      <c r="H11" s="51"/>
      <c r="I11" s="168">
        <f t="shared" si="0"/>
        <v>0</v>
      </c>
      <c r="J11" s="209"/>
    </row>
    <row r="12" spans="1:10" ht="12.75">
      <c r="A12" s="147">
        <f t="shared" si="1"/>
        <v>6</v>
      </c>
      <c r="B12" s="51"/>
      <c r="C12" s="51"/>
      <c r="D12" s="51"/>
      <c r="E12" s="51"/>
      <c r="F12" s="200"/>
      <c r="G12" s="51"/>
      <c r="H12" s="51"/>
      <c r="I12" s="168">
        <f t="shared" si="0"/>
        <v>0</v>
      </c>
      <c r="J12" s="209"/>
    </row>
    <row r="13" spans="1:10" ht="12.75">
      <c r="A13" s="147">
        <f t="shared" si="1"/>
        <v>7</v>
      </c>
      <c r="B13" s="51"/>
      <c r="C13" s="51"/>
      <c r="D13" s="51"/>
      <c r="E13" s="51"/>
      <c r="F13" s="200"/>
      <c r="G13" s="51"/>
      <c r="H13" s="51"/>
      <c r="I13" s="168">
        <f t="shared" si="0"/>
        <v>0</v>
      </c>
      <c r="J13" s="209"/>
    </row>
    <row r="14" spans="1:10" ht="12.75">
      <c r="A14" s="147">
        <f t="shared" si="1"/>
        <v>8</v>
      </c>
      <c r="B14" s="51"/>
      <c r="C14" s="51"/>
      <c r="D14" s="51"/>
      <c r="E14" s="51"/>
      <c r="F14" s="200"/>
      <c r="G14" s="51"/>
      <c r="H14" s="51"/>
      <c r="I14" s="168">
        <f t="shared" si="0"/>
        <v>0</v>
      </c>
      <c r="J14" s="209"/>
    </row>
    <row r="15" spans="1:10" ht="12.75">
      <c r="A15" s="147">
        <f t="shared" si="1"/>
        <v>9</v>
      </c>
      <c r="B15" s="51"/>
      <c r="C15" s="51"/>
      <c r="D15" s="51"/>
      <c r="E15" s="51"/>
      <c r="F15" s="200"/>
      <c r="G15" s="51"/>
      <c r="H15" s="51"/>
      <c r="I15" s="168">
        <f t="shared" si="0"/>
        <v>0</v>
      </c>
      <c r="J15" s="209"/>
    </row>
    <row r="16" spans="1:10" ht="12.75">
      <c r="A16" s="147">
        <f t="shared" si="1"/>
        <v>10</v>
      </c>
      <c r="B16" s="51"/>
      <c r="C16" s="51"/>
      <c r="D16" s="51"/>
      <c r="E16" s="51"/>
      <c r="F16" s="200"/>
      <c r="G16" s="51"/>
      <c r="H16" s="51"/>
      <c r="I16" s="168">
        <f t="shared" si="0"/>
        <v>0</v>
      </c>
      <c r="J16" s="209"/>
    </row>
    <row r="17" spans="1:10" ht="12.75">
      <c r="A17" s="147">
        <f t="shared" si="1"/>
        <v>11</v>
      </c>
      <c r="B17" s="51"/>
      <c r="C17" s="51"/>
      <c r="D17" s="51"/>
      <c r="E17" s="51"/>
      <c r="F17" s="200"/>
      <c r="G17" s="51"/>
      <c r="H17" s="51"/>
      <c r="I17" s="168">
        <f t="shared" si="0"/>
        <v>0</v>
      </c>
      <c r="J17" s="209"/>
    </row>
    <row r="18" spans="1:10" ht="12.75">
      <c r="A18" s="147">
        <f t="shared" si="1"/>
        <v>12</v>
      </c>
      <c r="B18" s="51"/>
      <c r="C18" s="51"/>
      <c r="D18" s="51"/>
      <c r="E18" s="51"/>
      <c r="F18" s="200"/>
      <c r="G18" s="51"/>
      <c r="H18" s="51"/>
      <c r="I18" s="168">
        <f t="shared" si="0"/>
        <v>0</v>
      </c>
      <c r="J18" s="209"/>
    </row>
    <row r="19" spans="1:10" ht="12.75">
      <c r="A19" s="147">
        <f t="shared" si="1"/>
        <v>13</v>
      </c>
      <c r="B19" s="51"/>
      <c r="C19" s="51"/>
      <c r="D19" s="51"/>
      <c r="E19" s="51"/>
      <c r="F19" s="200"/>
      <c r="G19" s="51"/>
      <c r="H19" s="51"/>
      <c r="I19" s="168">
        <f t="shared" si="0"/>
        <v>0</v>
      </c>
      <c r="J19" s="209"/>
    </row>
    <row r="20" spans="1:10" ht="12.75">
      <c r="A20" s="147">
        <f t="shared" si="1"/>
        <v>14</v>
      </c>
      <c r="B20" s="51"/>
      <c r="C20" s="51"/>
      <c r="D20" s="51"/>
      <c r="E20" s="51"/>
      <c r="F20" s="200"/>
      <c r="G20" s="51"/>
      <c r="H20" s="51"/>
      <c r="I20" s="168">
        <f t="shared" si="0"/>
        <v>0</v>
      </c>
      <c r="J20" s="209"/>
    </row>
    <row r="21" spans="1:12" ht="13.5" thickBot="1">
      <c r="A21" s="147">
        <f t="shared" si="1"/>
        <v>15</v>
      </c>
      <c r="B21" s="148"/>
      <c r="C21" s="148"/>
      <c r="D21" s="148"/>
      <c r="E21" s="148"/>
      <c r="F21" s="201"/>
      <c r="G21" s="148"/>
      <c r="H21" s="148"/>
      <c r="I21" s="210">
        <f t="shared" si="0"/>
        <v>0</v>
      </c>
      <c r="J21" s="211"/>
      <c r="L21" s="123"/>
    </row>
    <row r="22" spans="1:16" s="143" customFormat="1" ht="13.5" thickBot="1">
      <c r="A22" s="144"/>
      <c r="B22" s="145"/>
      <c r="C22" s="146"/>
      <c r="D22" s="146"/>
      <c r="E22" s="146"/>
      <c r="F22" s="160"/>
      <c r="G22" s="163" t="s">
        <v>169</v>
      </c>
      <c r="H22" s="169">
        <f>SUM(H7:H21)</f>
        <v>0</v>
      </c>
      <c r="I22" s="166">
        <f>SUM(I7:I21)</f>
        <v>0</v>
      </c>
      <c r="J22" s="146"/>
      <c r="K22" s="164"/>
      <c r="L22" s="164"/>
      <c r="N22" s="164"/>
      <c r="P22" s="167"/>
    </row>
    <row r="23" spans="1:10" s="143" customFormat="1" ht="13.5" thickBot="1">
      <c r="A23" s="144"/>
      <c r="B23" s="145"/>
      <c r="C23" s="146"/>
      <c r="D23" s="146"/>
      <c r="E23" s="146"/>
      <c r="F23" s="160"/>
      <c r="G23" s="146"/>
      <c r="H23" s="146"/>
      <c r="I23" s="146"/>
      <c r="J23" s="146"/>
    </row>
    <row r="24" spans="1:7" s="143" customFormat="1" ht="13.5" thickBot="1">
      <c r="A24" s="432" t="s">
        <v>146</v>
      </c>
      <c r="B24" s="384"/>
      <c r="C24" s="384"/>
      <c r="D24" s="384"/>
      <c r="E24" s="390"/>
      <c r="F24" s="391"/>
      <c r="G24" s="142"/>
    </row>
    <row r="25" spans="1:10" ht="63.75">
      <c r="A25" s="151" t="s">
        <v>0</v>
      </c>
      <c r="B25" s="152" t="s">
        <v>147</v>
      </c>
      <c r="C25" s="153" t="s">
        <v>155</v>
      </c>
      <c r="D25" s="153" t="s">
        <v>148</v>
      </c>
      <c r="E25" s="153" t="s">
        <v>149</v>
      </c>
      <c r="F25" s="162" t="s">
        <v>168</v>
      </c>
      <c r="G25" s="125"/>
      <c r="H25" s="123"/>
      <c r="I25" s="123"/>
      <c r="J25" s="123"/>
    </row>
    <row r="26" spans="1:10" ht="12.75">
      <c r="A26" s="147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47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47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47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47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47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47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47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47">
        <f t="shared" si="2"/>
        <v>9</v>
      </c>
      <c r="B34" s="170"/>
      <c r="C34" s="204"/>
      <c r="D34" s="170"/>
      <c r="E34" s="170"/>
      <c r="F34" s="205"/>
      <c r="H34" s="1"/>
      <c r="I34" s="1"/>
      <c r="J34" s="1"/>
    </row>
    <row r="35" spans="1:10" ht="13.5" thickBot="1">
      <c r="A35" s="147">
        <f t="shared" si="2"/>
        <v>10</v>
      </c>
      <c r="B35" s="148"/>
      <c r="C35" s="206"/>
      <c r="D35" s="148"/>
      <c r="E35" s="148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187" t="s">
        <v>179</v>
      </c>
      <c r="G1" s="15" t="s">
        <v>82</v>
      </c>
      <c r="H1" s="137" t="s">
        <v>129</v>
      </c>
      <c r="I1" s="137" t="s">
        <v>152</v>
      </c>
      <c r="J1" s="138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88" t="s">
        <v>181</v>
      </c>
      <c r="G2" s="62" t="s">
        <v>185</v>
      </c>
      <c r="H2" s="123" t="s">
        <v>124</v>
      </c>
      <c r="I2" s="123" t="s">
        <v>153</v>
      </c>
      <c r="J2" s="123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188" t="s">
        <v>182</v>
      </c>
      <c r="G3" s="62" t="s">
        <v>186</v>
      </c>
      <c r="H3" s="123" t="s">
        <v>125</v>
      </c>
      <c r="I3" s="123" t="s">
        <v>154</v>
      </c>
      <c r="J3" s="123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23" t="s">
        <v>126</v>
      </c>
      <c r="I4" s="143"/>
      <c r="J4" s="123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23" t="s">
        <v>127</v>
      </c>
      <c r="J5" s="123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23" t="s">
        <v>128</v>
      </c>
      <c r="J6" s="123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23" t="s">
        <v>133</v>
      </c>
      <c r="J7" s="123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23" t="s">
        <v>43</v>
      </c>
      <c r="J8" s="123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23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23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23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23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64"/>
      <c r="I22" s="164"/>
      <c r="J22" s="165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43"/>
      <c r="I23" s="143"/>
      <c r="J23" s="142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43"/>
      <c r="I24" s="143"/>
      <c r="J24" s="143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7" t="s">
        <v>105</v>
      </c>
      <c r="G30" s="87" t="s">
        <v>105</v>
      </c>
      <c r="J30" s="1"/>
      <c r="K30" s="87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FSILVER</cp:lastModifiedBy>
  <cp:lastPrinted>2010-10-28T19:40:37Z</cp:lastPrinted>
  <dcterms:created xsi:type="dcterms:W3CDTF">2009-02-26T10:56:03Z</dcterms:created>
  <dcterms:modified xsi:type="dcterms:W3CDTF">2011-02-08T21:43:31Z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RecoveryReportDa">
    <vt:lpwstr>2011-01-31T00:00:00Z</vt:lpwstr>
  </property>
  <property fmtid="{D5CDD505-2E9C-101B-9397-08002B2CF9AE}" pid="5" name="RecoveryAgenci">
    <vt:lpwstr>General Services Administration</vt:lpwstr>
  </property>
  <property fmtid="{D5CDD505-2E9C-101B-9397-08002B2CF9AE}" pid="6" name="display_urn:schemas-microsoft-com:office:office#Auth">
    <vt:lpwstr>System Account</vt:lpwstr>
  </property>
  <property fmtid="{D5CDD505-2E9C-101B-9397-08002B2CF9AE}" pid="7" name="ContentType">
    <vt:lpwstr>0x010100D4145723CA87452FA5C27A5C8DDA7844008B512BCF3ADA4772B5DE7B89F68F6E730066E2F8836812467785C798032137AE0500628EC17701F13441A5CF315E3E274E2C</vt:lpwstr>
  </property>
  <property fmtid="{D5CDD505-2E9C-101B-9397-08002B2CF9AE}" pid="8" name="ContentTy">
    <vt:lpwstr>Inspector General's Status Report</vt:lpwstr>
  </property>
  <property fmtid="{D5CDD505-2E9C-101B-9397-08002B2CF9AE}" pid="9" name="Ord">
    <vt:lpwstr>174900.000000000</vt:lpwstr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RecoveryBo">
    <vt:lpwstr/>
  </property>
</Properties>
</file>