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8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  <externalReference r:id="rId11"/>
    <externalReference r:id="rId12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Menus'!$K$2:$K$32</definedName>
    <definedName name="OIGNonRecoveryTAFS" localSheetId="1">'[2]Material for Drop Down Menus'!$E$2:$E$31</definedName>
    <definedName name="OIGNonRecoveryTAFS">'Material for Drop Down Menus'!$E$2:$E$31</definedName>
    <definedName name="OIGNonRecoveryTAFS2009" localSheetId="1">'[2]Material for Drop Down Menus'!$E$2:$E$32</definedName>
    <definedName name="OIGNonRecoveryTAFS2009">'Material for Drop Down Menus'!$E$2:$E$32</definedName>
    <definedName name="OIGNonRecoveryTAFS2010" localSheetId="1">'[2]Material for Drop Down Menus'!$G$2:$G$31</definedName>
    <definedName name="OIGNonRecoveryTAFS2010">'Material for Drop Down Menus'!$G$2:$G$31</definedName>
    <definedName name="OIGNonRecoveryTAFSCYR" localSheetId="1">'[2]Material for Drop Down Menus'!$G$2:$G$32</definedName>
    <definedName name="OIGNonRecoveryTAFSCYR">'Material for Drop Down Menus'!$G$2:$G$32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<sst xmlns="http://schemas.openxmlformats.org/spreadsheetml/2006/main" count="379" uniqueCount="289">
  <si>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</si>
  <si>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</si>
  <si>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</si>
  <si>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</si>
  <si>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</si>
  <si>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</si>
  <si>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</si>
  <si>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</si>
  <si>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</si>
  <si>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</si>
  <si>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</si>
  <si>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</si>
  <si>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</si>
  <si>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</si>
  <si>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</si>
  <si>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</si>
  <si>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</si>
  <si>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</si>
  <si>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</si>
  <si>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</si>
  <si>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</si>
  <si>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</si>
  <si>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</si>
  <si>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</si>
  <si>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</si>
  <si>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</si>
  <si>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</si>
  <si>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</si>
  <si>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</si>
  <si>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</si>
  <si>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</si>
  <si>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</si>
  <si>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</si>
  <si>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</si>
  <si>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</si>
  <si>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</si>
  <si>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</si>
  <si>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</si>
  <si>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</si>
  <si>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</si>
  <si>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</si>
  <si>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</si>
  <si>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</si>
  <si>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</si>
  <si>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</si>
  <si>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</si>
  <si>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</si>
  <si>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</si>
  <si>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</si>
  <si>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</si>
  <si>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</si>
  <si>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</si>
  <si>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</si>
  <si>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</si>
  <si>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</si>
  <si>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</si>
  <si>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</si>
  <si>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</si>
  <si>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</si>
  <si>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</si>
  <si>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</si>
  <si>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</si>
  <si>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</si>
  <si>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</si>
  <si>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</si>
  <si>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</si>
  <si>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</si>
  <si>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</si>
  <si>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</si>
  <si>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</si>
  <si>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</si>
  <si>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</si>
  <si>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</si>
  <si>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</si>
  <si>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</si>
  <si>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</si>
  <si>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</si>
  <si>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</si>
  <si>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</si>
  <si>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</si>
  <si>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</si>
  <si>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</si>
  <si>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</si>
  <si>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</si>
  <si>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</si>
  <si>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</si>
  <si>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</si>
  <si>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</si>
  <si>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</si>
  <si>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</si>
  <si>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</si>
  <si>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</si>
  <si>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</si>
  <si>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</si>
  <si>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</si>
  <si>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</si>
  <si>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</si>
  <si>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</si>
  <si>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</si>
  <si>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</si>
  <si>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</si>
  <si>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</si>
  <si>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</si>
  <si>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</si>
  <si>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</si>
  <si>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</si>
  <si>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</si>
  <si>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</si>
  <si>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</si>
  <si>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</si>
  <si>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</si>
  <si>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</si>
  <si>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</si>
  <si>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</si>
  <si>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</si>
  <si>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</si>
  <si>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</si>
  <si>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</si>
  <si>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</si>
  <si>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</si>
  <si>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</si>
  <si>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</si>
  <si>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</si>
  <si>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</si>
  <si>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</si>
  <si>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</si>
  <si>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</si>
  <si>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</si>
  <si>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</si>
  <si>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</si>
  <si>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</si>
  <si>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</si>
  <si>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</si>
  <si>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</si>
  <si>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</si>
  <si>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</si>
  <si>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</si>
  <si>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</si>
  <si>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</si>
  <si>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</si>
  <si>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</si>
  <si>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</si>
  <si>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</si>
  <si>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</si>
  <si>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</si>
  <si>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</si>
  <si>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</si>
  <si>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</si>
  <si>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</si>
  <si>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</si>
  <si>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</si>
  <si>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</si>
  <si>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</si>
  <si>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</si>
  <si>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</si>
  <si>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</si>
  <si>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</si>
  <si>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</si>
  <si>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</si>
  <si>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</si>
  <si>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</si>
  <si>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</si>
  <si>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</si>
  <si>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</si>
  <si>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</si>
  <si>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</si>
  <si>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</si>
  <si>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</si>
  <si>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</si>
  <si>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</si>
  <si>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</si>
  <si>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</si>
  <si>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</si>
  <si>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</si>
  <si>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</si>
  <si>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</si>
  <si>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</si>
  <si>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</si>
  <si>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</si>
  <si>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</si>
  <si>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</si>
  <si>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</si>
  <si>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</si>
  <si>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</si>
  <si>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</si>
  <si>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</si>
  <si>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</si>
  <si>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</si>
  <si>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</si>
  <si>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</si>
  <si>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</si>
  <si>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</si>
  <si>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</si>
  <si>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</si>
  <si>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</si>
  <si>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</si>
  <si>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</si>
  <si>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</si>
  <si>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</si>
  <si>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</si>
  <si>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</si>
  <si>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</si>
  <si>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</si>
  <si>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</si>
  <si>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</si>
  <si>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</si>
  <si>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</si>
  <si>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</si>
  <si>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</si>
  <si>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</si>
  <si>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</si>
  <si>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</si>
  <si>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</si>
  <si>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</si>
  <si>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</si>
  <si>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</si>
  <si>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</si>
  <si>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</si>
  <si>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</si>
  <si>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</si>
  <si>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</si>
  <si>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</si>
  <si>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</si>
  <si>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</si>
  <si>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</si>
  <si>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</si>
  <si>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</si>
  <si>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</si>
  <si>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</si>
  <si>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</si>
  <si>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</si>
  <si>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</si>
  <si>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</si>
  <si>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</si>
  <si>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</si>
  <si>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</si>
  <si>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</si>
  <si>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</si>
  <si>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</si>
  <si>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</si>
  <si>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</si>
  <si>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</si>
  <si>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</si>
  <si>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</si>
  <si>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</si>
  <si>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</si>
  <si>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</si>
  <si>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</si>
  <si>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</si>
  <si>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</si>
  <si>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</si>
  <si>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</si>
  <si>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</si>
  <si>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</si>
  <si>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</si>
  <si>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</si>
  <si>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</si>
  <si>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</si>
  <si>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</si>
  <si>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</si>
  <si>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</si>
  <si>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</si>
  <si>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</si>
  <si>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</si>
  <si>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</si>
  <si>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(75-0128 2011) Health and Human Services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</si>
  <si>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</si>
  <si>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</si>
  <si>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</si>
  <si>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</si>
  <si>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</si>
  <si>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</si>
  <si>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</si>
  <si>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</si>
  <si>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</si>
  <si>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</si>
  <si>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</si>
  <si>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</si>
  <si>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</si>
  <si>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Basic Change Order and Contract Term</t>
  </si>
  <si>
    <t>St. Augustine, FL</t>
  </si>
  <si>
    <t>Nov 30 - Dec 2, 2010</t>
  </si>
  <si>
    <t>Provided contract audit support for construction projects as needed by the agency.</t>
  </si>
  <si>
    <t>Held discussions with customer agency OIG regarding interagency construction projects.</t>
  </si>
  <si>
    <t>Maintain contact with customer agency OIG regarding interagency construction projects.</t>
  </si>
  <si>
    <t>Provide contract audit support for construction projects as needed by the agency.</t>
  </si>
  <si>
    <t>Construction Contracts Seminar</t>
  </si>
  <si>
    <t>NM, Albuquerque</t>
  </si>
  <si>
    <t>Oct 25 - 29, 2010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</si>
</sst>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3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2" fontId="2" fillId="0" borderId="60" xfId="57" applyNumberFormat="1" applyFont="1" applyFill="1" applyBorder="1" applyAlignment="1" applyProtection="1">
      <alignment horizontal="center" vertical="center"/>
      <protection/>
    </xf>
    <xf numFmtId="2" fontId="2" fillId="0" borderId="29" xfId="57" applyNumberFormat="1" applyFont="1" applyFill="1" applyBorder="1" applyAlignment="1" applyProtection="1">
      <alignment horizontal="center" vertical="center"/>
      <protection/>
    </xf>
    <xf numFmtId="2" fontId="2" fillId="33" borderId="30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1" fillId="36" borderId="50" xfId="57" applyFont="1" applyFill="1" applyBorder="1" applyAlignment="1">
      <alignment vertical="center"/>
      <protection/>
    </xf>
    <xf numFmtId="0" fontId="2" fillId="0" borderId="41" xfId="57" applyNumberFormat="1" applyFont="1" applyBorder="1" applyAlignment="1" applyProtection="1">
      <alignment vertical="center"/>
      <protection/>
    </xf>
    <xf numFmtId="173" fontId="2" fillId="0" borderId="37" xfId="57" applyNumberFormat="1" applyFont="1" applyBorder="1" applyAlignment="1" applyProtection="1">
      <alignment horizontal="left" vertical="center"/>
      <protection/>
    </xf>
    <xf numFmtId="0" fontId="0" fillId="36" borderId="45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8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1" xfId="0" applyBorder="1" applyAlignment="1">
      <alignment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1" xfId="57" applyNumberFormat="1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63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11" fillId="0" borderId="59" xfId="57" applyNumberFormat="1" applyFont="1" applyFill="1" applyBorder="1" applyAlignment="1" applyProtection="1">
      <alignment vertical="center"/>
      <protection locked="0"/>
    </xf>
    <xf numFmtId="8" fontId="2" fillId="0" borderId="59" xfId="57" applyNumberFormat="1" applyFont="1" applyFill="1" applyBorder="1" applyAlignment="1" applyProtection="1">
      <alignment vertical="center"/>
      <protection locked="0"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0" xfId="57" applyNumberFormat="1" applyFill="1" applyBorder="1" applyAlignment="1" applyProtection="1">
      <alignment vertical="top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64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65" xfId="0" applyNumberFormat="1" applyFont="1" applyFill="1" applyBorder="1" applyAlignment="1" applyProtection="1">
      <alignment horizontal="center" vertical="center"/>
      <protection locked="0"/>
    </xf>
    <xf numFmtId="1" fontId="2" fillId="0" borderId="66" xfId="0" applyNumberFormat="1" applyFont="1" applyFill="1" applyBorder="1" applyAlignment="1" applyProtection="1">
      <alignment horizontal="center" vertical="center"/>
      <protection locked="0"/>
    </xf>
    <xf numFmtId="1" fontId="13" fillId="0" borderId="67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3" fillId="34" borderId="68" xfId="57" applyFont="1" applyFill="1" applyBorder="1" applyAlignment="1">
      <alignment horizontal="center"/>
      <protection/>
    </xf>
    <xf numFmtId="0" fontId="3" fillId="34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7" borderId="68" xfId="57" applyFont="1" applyFill="1" applyBorder="1" applyAlignment="1">
      <alignment horizontal="left" vertical="center"/>
      <protection/>
    </xf>
    <xf numFmtId="0" fontId="0" fillId="0" borderId="69" xfId="0" applyBorder="1" applyAlignment="1">
      <alignment vertical="center"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7" borderId="68" xfId="57" applyFont="1" applyFill="1" applyBorder="1" applyAlignment="1" applyProtection="1">
      <alignment horizontal="left" vertical="center"/>
      <protection/>
    </xf>
    <xf numFmtId="0" fontId="1" fillId="37" borderId="69" xfId="57" applyFont="1" applyFill="1" applyBorder="1" applyAlignment="1" applyProtection="1">
      <alignment horizontal="left" vertical="center"/>
      <protection/>
    </xf>
    <xf numFmtId="0" fontId="1" fillId="37" borderId="70" xfId="57" applyFont="1" applyFill="1" applyBorder="1" applyAlignment="1" applyProtection="1">
      <alignment horizontal="left" vertical="center"/>
      <protection/>
    </xf>
    <xf numFmtId="0" fontId="10" fillId="35" borderId="68" xfId="57" applyFont="1" applyFill="1" applyBorder="1" applyAlignment="1">
      <alignment horizontal="center" vertical="center" wrapText="1"/>
      <protection/>
    </xf>
    <xf numFmtId="0" fontId="2" fillId="35" borderId="69" xfId="0" applyFont="1" applyFill="1" applyBorder="1" applyAlignment="1" applyProtection="1">
      <alignment horizontal="right" vertical="center" wrapText="1"/>
      <protection/>
    </xf>
    <xf numFmtId="0" fontId="0" fillId="35" borderId="70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71" xfId="0" applyFill="1" applyBorder="1" applyAlignment="1">
      <alignment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8" xfId="57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9" xfId="57" applyFont="1" applyFill="1" applyBorder="1" applyAlignment="1">
      <alignment horizontal="center" vertical="center" wrapText="1"/>
      <protection/>
    </xf>
    <xf numFmtId="0" fontId="10" fillId="35" borderId="70" xfId="57" applyFont="1" applyFill="1" applyBorder="1" applyAlignment="1">
      <alignment horizontal="center" vertical="center" wrapText="1"/>
      <protection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71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8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71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1" fillId="0" borderId="69" xfId="57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8" borderId="68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" fillId="37" borderId="72" xfId="57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ynthia.williams\AppData\Local\Microsoft\Windows\Temporary%20Internet%20Files\Content.Outlook\XCKZ32T5\Cost%20Summary%20for%20Monthly%20Report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ynthia.williams\AppData\Local\Microsoft\Windows\Temporary%20Internet%20Files\Content.Outlook\XCKZ32T5\FTEs%20cummulat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"/>
      <sheetName val="ARRA projects"/>
      <sheetName val="ARRA projects cost"/>
      <sheetName val="Dec 10"/>
      <sheetName val="Nov 10"/>
      <sheetName val="Oct 10"/>
      <sheetName val="Sep 10"/>
      <sheetName val="Aug 10"/>
      <sheetName val="Jul 10"/>
      <sheetName val="Jun 10"/>
      <sheetName val="May 10"/>
      <sheetName val="April 10"/>
      <sheetName val="March 10"/>
      <sheetName val="Feb 10"/>
      <sheetName val="Jan 10"/>
      <sheetName val="Dec 09"/>
      <sheetName val="Nov 09"/>
      <sheetName val="Oct 09"/>
      <sheetName val="Sept 09"/>
      <sheetName val="Aug 09"/>
      <sheetName val="July"/>
      <sheetName val="June 09"/>
      <sheetName val="May 09"/>
      <sheetName val="April 09"/>
      <sheetName val="March 09"/>
    </sheetNames>
    <sheetDataSet>
      <sheetData sheetId="0">
        <row r="33">
          <cell r="C33">
            <v>835680.01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polyees Charged to Recovery A"/>
      <sheetName val="Direct FTE calculation 2011"/>
      <sheetName val="Direct FTE calculation"/>
      <sheetName val="Non Direct Charge FTEs "/>
      <sheetName val="All hours Direct Charge FTEs"/>
      <sheetName val="Sheet3"/>
    </sheetNames>
    <sheetDataSet>
      <sheetData sheetId="1">
        <row r="43">
          <cell r="I43">
            <v>1.5995192307692307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G2" sqref="G2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" thickBot="1">
      <c r="A1" s="355" t="s">
        <v>227</v>
      </c>
      <c r="B1" s="356"/>
      <c r="C1" s="356"/>
      <c r="D1" s="356"/>
      <c r="E1" s="356"/>
      <c r="F1" s="356"/>
      <c r="G1" s="356"/>
      <c r="H1" s="356"/>
      <c r="I1" s="350"/>
      <c r="J1" s="309"/>
      <c r="K1" s="13"/>
      <c r="L1" s="11"/>
    </row>
    <row r="2" spans="1:12" ht="14.25">
      <c r="A2" s="351" t="s">
        <v>1</v>
      </c>
      <c r="B2" s="352"/>
      <c r="C2" s="357" t="s">
        <v>23</v>
      </c>
      <c r="D2" s="358"/>
      <c r="E2" s="358"/>
      <c r="F2" s="190"/>
      <c r="G2" s="73"/>
      <c r="H2" s="73"/>
      <c r="I2" s="180"/>
      <c r="J2" s="13"/>
      <c r="K2" s="13"/>
      <c r="L2" s="11"/>
    </row>
    <row r="3" spans="1:12" ht="17.25" customHeight="1" thickBot="1">
      <c r="A3" s="353" t="s">
        <v>2</v>
      </c>
      <c r="B3" s="354"/>
      <c r="C3" s="359">
        <v>40543</v>
      </c>
      <c r="D3" s="360"/>
      <c r="E3" s="360"/>
      <c r="F3" s="191"/>
      <c r="G3" s="74"/>
      <c r="H3" s="74"/>
      <c r="I3" s="181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47" t="s">
        <v>3</v>
      </c>
      <c r="B5" s="349"/>
      <c r="C5" s="349"/>
      <c r="D5" s="349"/>
      <c r="E5" s="349"/>
      <c r="F5" s="349"/>
      <c r="G5" s="349"/>
      <c r="H5" s="349"/>
      <c r="I5" s="350"/>
      <c r="J5" s="13"/>
      <c r="K5" s="13"/>
      <c r="L5" s="11"/>
    </row>
    <row r="6" spans="1:12" ht="29.25" thickBot="1">
      <c r="A6" s="177" t="s">
        <v>0</v>
      </c>
      <c r="B6" s="178" t="s">
        <v>6</v>
      </c>
      <c r="C6" s="179" t="s">
        <v>52</v>
      </c>
      <c r="D6" s="179" t="s">
        <v>176</v>
      </c>
      <c r="E6" s="179" t="s">
        <v>7</v>
      </c>
      <c r="F6" s="179" t="s">
        <v>45</v>
      </c>
      <c r="G6" s="179" t="s">
        <v>46</v>
      </c>
      <c r="H6" s="185" t="s">
        <v>179</v>
      </c>
      <c r="I6" s="189" t="s">
        <v>180</v>
      </c>
      <c r="J6" s="303"/>
      <c r="K6" s="13"/>
      <c r="L6" s="11"/>
    </row>
    <row r="7" spans="1:12" ht="72">
      <c r="A7" s="171">
        <v>1</v>
      </c>
      <c r="B7" s="174" t="s">
        <v>23</v>
      </c>
      <c r="C7" s="175" t="s">
        <v>57</v>
      </c>
      <c r="D7" s="176" t="s">
        <v>37</v>
      </c>
      <c r="E7" s="176" t="s">
        <v>44</v>
      </c>
      <c r="F7" s="310">
        <v>2214</v>
      </c>
      <c r="G7" s="310">
        <v>1976</v>
      </c>
      <c r="H7" s="192" t="s">
        <v>181</v>
      </c>
      <c r="I7" s="193"/>
      <c r="J7" s="303"/>
      <c r="K7" s="13"/>
      <c r="L7" s="11"/>
    </row>
    <row r="8" spans="1:12" s="9" customFormat="1" ht="72">
      <c r="A8" s="171">
        <v>2</v>
      </c>
      <c r="B8" s="43" t="s">
        <v>23</v>
      </c>
      <c r="C8" s="65" t="s">
        <v>57</v>
      </c>
      <c r="D8" s="44" t="s">
        <v>43</v>
      </c>
      <c r="E8" s="44" t="s">
        <v>44</v>
      </c>
      <c r="F8" s="55">
        <v>2247121.5</v>
      </c>
      <c r="G8" s="55">
        <v>2162840.57</v>
      </c>
      <c r="H8" s="194" t="s">
        <v>181</v>
      </c>
      <c r="I8" s="195"/>
      <c r="J8" s="304"/>
      <c r="K8" s="305"/>
      <c r="L8" s="301"/>
    </row>
    <row r="9" spans="1:12" s="10" customFormat="1" ht="14.25">
      <c r="A9" s="171">
        <v>3</v>
      </c>
      <c r="B9" s="43"/>
      <c r="C9" s="65"/>
      <c r="D9" s="44"/>
      <c r="E9" s="44"/>
      <c r="F9" s="55"/>
      <c r="G9" s="55"/>
      <c r="H9" s="196"/>
      <c r="I9" s="197"/>
      <c r="J9" s="306"/>
      <c r="K9" s="307"/>
      <c r="L9" s="302"/>
    </row>
    <row r="10" spans="1:12" s="10" customFormat="1" ht="13.5">
      <c r="A10" s="171">
        <v>4</v>
      </c>
      <c r="B10" s="37"/>
      <c r="C10" s="66"/>
      <c r="D10" s="3"/>
      <c r="E10" s="3"/>
      <c r="F10" s="56"/>
      <c r="G10" s="56"/>
      <c r="H10" s="196"/>
      <c r="I10" s="197"/>
      <c r="J10" s="306"/>
      <c r="K10" s="307"/>
      <c r="L10" s="302"/>
    </row>
    <row r="11" spans="1:12" s="10" customFormat="1" ht="12.75">
      <c r="A11" s="171">
        <v>5</v>
      </c>
      <c r="B11" s="38"/>
      <c r="C11" s="66"/>
      <c r="D11" s="3"/>
      <c r="E11" s="3"/>
      <c r="F11" s="56"/>
      <c r="G11" s="56"/>
      <c r="H11" s="196"/>
      <c r="I11" s="197"/>
      <c r="J11" s="306"/>
      <c r="K11" s="307"/>
      <c r="L11" s="302"/>
    </row>
    <row r="12" spans="1:12" ht="12.75">
      <c r="A12" s="171">
        <v>6</v>
      </c>
      <c r="B12" s="38"/>
      <c r="C12" s="66"/>
      <c r="D12" s="3"/>
      <c r="E12" s="3"/>
      <c r="F12" s="56"/>
      <c r="G12" s="56"/>
      <c r="H12" s="45"/>
      <c r="I12" s="198"/>
      <c r="J12" s="303"/>
      <c r="K12" s="13"/>
      <c r="L12" s="11"/>
    </row>
    <row r="13" spans="1:12" ht="12.75">
      <c r="A13" s="171">
        <v>7</v>
      </c>
      <c r="B13" s="38"/>
      <c r="C13" s="66"/>
      <c r="D13" s="3"/>
      <c r="E13" s="3"/>
      <c r="F13" s="56"/>
      <c r="G13" s="56"/>
      <c r="H13" s="45"/>
      <c r="I13" s="198"/>
      <c r="J13" s="303"/>
      <c r="K13" s="13"/>
      <c r="L13" s="11"/>
    </row>
    <row r="14" spans="1:12" ht="13.5" thickBot="1">
      <c r="A14" s="172">
        <v>8</v>
      </c>
      <c r="B14" s="39"/>
      <c r="C14" s="67"/>
      <c r="D14" s="41"/>
      <c r="E14" s="41"/>
      <c r="F14" s="57"/>
      <c r="G14" s="57"/>
      <c r="H14" s="46"/>
      <c r="I14" s="199"/>
      <c r="J14" s="303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08"/>
      <c r="L15" s="11"/>
    </row>
    <row r="16" spans="1:12" ht="13.5" thickBot="1">
      <c r="A16" s="347" t="s">
        <v>4</v>
      </c>
      <c r="B16" s="348"/>
      <c r="C16" s="348"/>
      <c r="D16" s="348"/>
      <c r="E16" s="348"/>
      <c r="F16" s="349"/>
      <c r="G16" s="349"/>
      <c r="H16" s="349"/>
      <c r="I16" s="349"/>
      <c r="J16" s="349"/>
      <c r="K16" s="350"/>
      <c r="L16" s="11"/>
    </row>
    <row r="17" spans="1:11" ht="29.25" thickBot="1">
      <c r="A17" s="75" t="s">
        <v>0</v>
      </c>
      <c r="B17" s="178" t="s">
        <v>6</v>
      </c>
      <c r="C17" s="179" t="s">
        <v>183</v>
      </c>
      <c r="D17" s="179" t="s">
        <v>47</v>
      </c>
      <c r="E17" s="179" t="s">
        <v>48</v>
      </c>
      <c r="F17" s="179" t="s">
        <v>184</v>
      </c>
      <c r="G17" s="185" t="s">
        <v>108</v>
      </c>
      <c r="H17" s="186" t="s">
        <v>109</v>
      </c>
      <c r="I17" s="179" t="s">
        <v>278</v>
      </c>
      <c r="J17" s="298" t="s">
        <v>245</v>
      </c>
      <c r="K17" s="299" t="s">
        <v>246</v>
      </c>
    </row>
    <row r="18" spans="1:11" ht="39">
      <c r="A18" s="76">
        <v>1</v>
      </c>
      <c r="B18" s="182" t="s">
        <v>23</v>
      </c>
      <c r="C18" s="183" t="s">
        <v>100</v>
      </c>
      <c r="D18" s="311">
        <v>639524</v>
      </c>
      <c r="E18" s="311">
        <v>639524</v>
      </c>
      <c r="F18" s="184" t="s">
        <v>195</v>
      </c>
      <c r="G18" s="312">
        <v>2244621</v>
      </c>
      <c r="H18" s="313">
        <v>2244621</v>
      </c>
      <c r="I18" s="184" t="s">
        <v>258</v>
      </c>
      <c r="J18" s="312">
        <f>'[3]Cumulative'!$C$33</f>
        <v>835680.01</v>
      </c>
      <c r="K18" s="313">
        <f>'[3]Cumulative'!$C$33</f>
        <v>835680.01</v>
      </c>
    </row>
    <row r="19" spans="1:11" s="9" customFormat="1" ht="13.5">
      <c r="A19" s="76">
        <v>2</v>
      </c>
      <c r="B19" s="47"/>
      <c r="C19" s="2"/>
      <c r="D19" s="3"/>
      <c r="E19" s="3"/>
      <c r="F19" s="3"/>
      <c r="G19" s="88"/>
      <c r="H19" s="89"/>
      <c r="I19" s="184"/>
      <c r="J19" s="88"/>
      <c r="K19" s="89"/>
    </row>
    <row r="20" spans="1:11" ht="13.5">
      <c r="A20" s="76">
        <v>3</v>
      </c>
      <c r="B20" s="47"/>
      <c r="C20" s="2"/>
      <c r="D20" s="3"/>
      <c r="E20" s="3"/>
      <c r="F20" s="3"/>
      <c r="G20" s="88"/>
      <c r="H20" s="89"/>
      <c r="I20" s="184"/>
      <c r="J20" s="88"/>
      <c r="K20" s="89"/>
    </row>
    <row r="21" spans="1:11" ht="13.5">
      <c r="A21" s="76">
        <v>4</v>
      </c>
      <c r="B21" s="47"/>
      <c r="C21" s="2"/>
      <c r="D21" s="3"/>
      <c r="E21" s="3"/>
      <c r="F21" s="3"/>
      <c r="G21" s="88"/>
      <c r="H21" s="89"/>
      <c r="I21" s="184"/>
      <c r="J21" s="88"/>
      <c r="K21" s="89"/>
    </row>
    <row r="22" spans="1:11" ht="13.5">
      <c r="A22" s="76">
        <v>5</v>
      </c>
      <c r="B22" s="47"/>
      <c r="C22" s="2"/>
      <c r="D22" s="3"/>
      <c r="E22" s="3"/>
      <c r="F22" s="3"/>
      <c r="G22" s="88"/>
      <c r="H22" s="89"/>
      <c r="I22" s="184"/>
      <c r="J22" s="88"/>
      <c r="K22" s="89"/>
    </row>
    <row r="23" spans="1:11" ht="15.75" customHeight="1">
      <c r="A23" s="76">
        <v>6</v>
      </c>
      <c r="B23" s="48"/>
      <c r="C23" s="2"/>
      <c r="D23" s="3"/>
      <c r="E23" s="3"/>
      <c r="F23" s="3"/>
      <c r="G23" s="88"/>
      <c r="H23" s="89"/>
      <c r="I23" s="184"/>
      <c r="J23" s="88"/>
      <c r="K23" s="89"/>
    </row>
    <row r="24" spans="1:11" ht="15.75" customHeight="1">
      <c r="A24" s="76">
        <v>7</v>
      </c>
      <c r="B24" s="48"/>
      <c r="C24" s="2"/>
      <c r="D24" s="3"/>
      <c r="E24" s="3"/>
      <c r="F24" s="3"/>
      <c r="G24" s="88"/>
      <c r="H24" s="89"/>
      <c r="I24" s="184"/>
      <c r="J24" s="88"/>
      <c r="K24" s="89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0"/>
      <c r="H25" s="91"/>
      <c r="I25" s="300"/>
      <c r="J25" s="90"/>
      <c r="K25" s="91"/>
    </row>
    <row r="26" spans="1:9" ht="15.75" customHeight="1">
      <c r="A26" s="12"/>
      <c r="B26" s="58"/>
      <c r="C26" s="12"/>
      <c r="D26" s="12"/>
      <c r="E26" s="12"/>
      <c r="F26" s="12"/>
      <c r="G26" s="12"/>
      <c r="H26" s="12"/>
      <c r="I26" s="173"/>
    </row>
    <row r="27" spans="2:9" ht="15.75" customHeight="1">
      <c r="B27" s="59"/>
      <c r="I27" s="11"/>
    </row>
    <row r="28" ht="12.75">
      <c r="B28" s="59"/>
    </row>
    <row r="29" ht="12.75">
      <c r="B29" s="59"/>
    </row>
    <row r="30" ht="12.75">
      <c r="B30" s="59"/>
    </row>
    <row r="31" ht="12.75">
      <c r="B31" s="59"/>
    </row>
    <row r="32" ht="12.75">
      <c r="B32" s="59"/>
    </row>
    <row r="33" ht="12.75">
      <c r="B33" s="59"/>
    </row>
    <row r="34" ht="12.75">
      <c r="B34" s="59"/>
    </row>
    <row r="35" ht="12.75">
      <c r="B35" s="59"/>
    </row>
    <row r="36" ht="12.75">
      <c r="B36" s="59"/>
    </row>
    <row r="37" ht="12.75">
      <c r="B37" s="59"/>
    </row>
    <row r="38" ht="12.75">
      <c r="B38" s="59"/>
    </row>
    <row r="39" ht="12.75">
      <c r="B39" s="59"/>
    </row>
    <row r="40" ht="12.75">
      <c r="B40" s="59"/>
    </row>
    <row r="41" ht="12.75">
      <c r="B41" s="59"/>
    </row>
  </sheetData>
  <sheetProtection password="C4F4" sheet="1" formatCells="0" formatRows="0" insertRows="0"/>
  <mergeCells count="7">
    <mergeCell ref="A16:K16"/>
    <mergeCell ref="A2:B2"/>
    <mergeCell ref="A3:B3"/>
    <mergeCell ref="A5:I5"/>
    <mergeCell ref="A1:I1"/>
    <mergeCell ref="C2:E2"/>
    <mergeCell ref="C3:E3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1">
      <selection activeCell="G2" sqref="G2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" thickBot="1">
      <c r="A1" s="365" t="s">
        <v>228</v>
      </c>
      <c r="B1" s="366"/>
      <c r="C1" s="366"/>
      <c r="D1" s="366"/>
      <c r="E1" s="366"/>
      <c r="F1" s="366"/>
      <c r="G1" s="367"/>
      <c r="H1" s="16"/>
    </row>
    <row r="2" spans="1:8" ht="14.25">
      <c r="A2" s="110" t="s">
        <v>1</v>
      </c>
      <c r="B2" s="111" t="str">
        <f>'Financial Data'!C2</f>
        <v>General Services Administration - OIG</v>
      </c>
      <c r="C2" s="268"/>
      <c r="D2" s="288"/>
      <c r="E2" s="267"/>
      <c r="F2" s="280"/>
      <c r="G2" s="281"/>
      <c r="H2" s="16"/>
    </row>
    <row r="3" spans="1:8" ht="15" thickBot="1">
      <c r="A3" s="102" t="s">
        <v>2</v>
      </c>
      <c r="B3" s="103">
        <f>'Financial Data'!C3</f>
        <v>40543</v>
      </c>
      <c r="C3" s="269"/>
      <c r="D3" s="282"/>
      <c r="E3" s="270"/>
      <c r="F3" s="271"/>
      <c r="G3" s="272"/>
      <c r="H3" s="16"/>
    </row>
    <row r="4" spans="1:8" ht="15" customHeight="1" thickBot="1">
      <c r="A4" s="249"/>
      <c r="B4" s="248"/>
      <c r="C4" s="273"/>
      <c r="D4" s="273"/>
      <c r="E4" s="274"/>
      <c r="F4" s="274"/>
      <c r="G4" s="274"/>
      <c r="H4" s="16"/>
    </row>
    <row r="5" spans="1:8" ht="20.25" customHeight="1" thickBot="1">
      <c r="A5" s="19"/>
      <c r="B5" s="368" t="s">
        <v>219</v>
      </c>
      <c r="C5" s="349"/>
      <c r="D5" s="349"/>
      <c r="E5" s="349"/>
      <c r="F5" s="350"/>
      <c r="G5" s="279"/>
      <c r="H5" s="16"/>
    </row>
    <row r="6" spans="1:8" s="24" customFormat="1" ht="15.75" customHeight="1">
      <c r="A6" s="277"/>
      <c r="B6" s="361" t="s">
        <v>240</v>
      </c>
      <c r="C6" s="362"/>
      <c r="D6" s="266"/>
      <c r="E6" s="361" t="s">
        <v>241</v>
      </c>
      <c r="F6" s="362"/>
      <c r="G6" s="19"/>
      <c r="H6" s="23"/>
    </row>
    <row r="7" spans="1:6" s="19" customFormat="1" ht="14.25" thickBot="1">
      <c r="A7" s="278"/>
      <c r="B7" s="363"/>
      <c r="C7" s="364"/>
      <c r="D7" s="284"/>
      <c r="E7" s="363"/>
      <c r="F7" s="364"/>
    </row>
    <row r="8" spans="1:6" s="29" customFormat="1" ht="49.5" customHeight="1">
      <c r="A8" s="276"/>
      <c r="B8" s="246" t="s">
        <v>221</v>
      </c>
      <c r="C8" s="289"/>
      <c r="D8" s="287"/>
      <c r="E8" s="246" t="s">
        <v>224</v>
      </c>
      <c r="F8" s="289">
        <v>0</v>
      </c>
    </row>
    <row r="9" spans="1:8" s="20" customFormat="1" ht="49.5" customHeight="1">
      <c r="A9" s="276"/>
      <c r="B9" s="247" t="s">
        <v>242</v>
      </c>
      <c r="C9" s="290"/>
      <c r="D9" s="287"/>
      <c r="E9" s="242" t="s">
        <v>225</v>
      </c>
      <c r="F9" s="292">
        <v>433113</v>
      </c>
      <c r="G9" s="19"/>
      <c r="H9" s="25"/>
    </row>
    <row r="10" spans="1:8" s="156" customFormat="1" ht="49.5" customHeight="1" thickBot="1">
      <c r="A10" s="276"/>
      <c r="B10" s="245" t="s">
        <v>222</v>
      </c>
      <c r="C10" s="291"/>
      <c r="D10" s="283"/>
      <c r="E10" s="244" t="s">
        <v>226</v>
      </c>
      <c r="F10" s="293">
        <v>4778870</v>
      </c>
      <c r="G10" s="154"/>
      <c r="H10" s="155"/>
    </row>
    <row r="11" spans="1:8" s="20" customFormat="1" ht="14.25">
      <c r="A11" s="26"/>
      <c r="B11" s="27"/>
      <c r="C11" s="275"/>
      <c r="D11" s="275"/>
      <c r="E11" s="22"/>
      <c r="F11" s="22"/>
      <c r="G11" s="22"/>
      <c r="H11" s="25"/>
    </row>
    <row r="12" spans="1:8" ht="14.2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68" t="s">
        <v>220</v>
      </c>
      <c r="C13" s="349"/>
      <c r="D13" s="349"/>
      <c r="E13" s="349"/>
      <c r="F13" s="350"/>
      <c r="G13" s="279"/>
      <c r="H13" s="16"/>
    </row>
    <row r="14" spans="1:8" ht="15" customHeight="1">
      <c r="A14" s="277"/>
      <c r="B14" s="361" t="s">
        <v>240</v>
      </c>
      <c r="C14" s="362"/>
      <c r="D14" s="266"/>
      <c r="E14" s="361" t="s">
        <v>241</v>
      </c>
      <c r="F14" s="362"/>
      <c r="G14" s="19"/>
      <c r="H14" s="16"/>
    </row>
    <row r="15" spans="1:8" ht="14.25" thickBot="1">
      <c r="A15" s="278"/>
      <c r="B15" s="363"/>
      <c r="C15" s="364"/>
      <c r="D15" s="284"/>
      <c r="E15" s="363"/>
      <c r="F15" s="364"/>
      <c r="G15" s="19"/>
      <c r="H15" s="16"/>
    </row>
    <row r="16" spans="1:8" ht="49.5" customHeight="1">
      <c r="A16" s="276"/>
      <c r="B16" s="246" t="s">
        <v>223</v>
      </c>
      <c r="C16" s="289"/>
      <c r="D16" s="287"/>
      <c r="E16" s="246" t="s">
        <v>233</v>
      </c>
      <c r="F16" s="289">
        <v>0</v>
      </c>
      <c r="G16" s="19"/>
      <c r="H16" s="16"/>
    </row>
    <row r="17" spans="1:8" ht="49.5" customHeight="1">
      <c r="A17" s="276"/>
      <c r="B17" s="247" t="s">
        <v>243</v>
      </c>
      <c r="C17" s="290"/>
      <c r="D17" s="287"/>
      <c r="E17" s="242" t="s">
        <v>234</v>
      </c>
      <c r="F17" s="292">
        <v>0</v>
      </c>
      <c r="G17" s="19"/>
      <c r="H17" s="16"/>
    </row>
    <row r="18" spans="1:8" ht="49.5" customHeight="1" thickBot="1">
      <c r="A18" s="276"/>
      <c r="B18" s="245" t="s">
        <v>232</v>
      </c>
      <c r="C18" s="294"/>
      <c r="D18" s="283"/>
      <c r="E18" s="244" t="s">
        <v>235</v>
      </c>
      <c r="F18" s="295">
        <v>5441794</v>
      </c>
      <c r="G18" s="19"/>
      <c r="H18" s="16"/>
    </row>
    <row r="19" spans="1:8" ht="14.2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68" t="s">
        <v>247</v>
      </c>
      <c r="C20" s="349"/>
      <c r="D20" s="349"/>
      <c r="E20" s="349"/>
      <c r="F20" s="350"/>
      <c r="G20" s="279"/>
      <c r="H20" s="16"/>
    </row>
    <row r="21" spans="1:8" ht="15" customHeight="1">
      <c r="A21" s="277"/>
      <c r="B21" s="361" t="s">
        <v>240</v>
      </c>
      <c r="C21" s="362"/>
      <c r="D21" s="266"/>
      <c r="E21" s="361" t="s">
        <v>241</v>
      </c>
      <c r="F21" s="362"/>
      <c r="G21" s="19"/>
      <c r="H21" s="16"/>
    </row>
    <row r="22" spans="1:8" ht="14.25" thickBot="1">
      <c r="A22" s="278"/>
      <c r="B22" s="363"/>
      <c r="C22" s="364"/>
      <c r="D22" s="284"/>
      <c r="E22" s="363"/>
      <c r="F22" s="364"/>
      <c r="G22" s="19"/>
      <c r="H22" s="16"/>
    </row>
    <row r="23" spans="1:8" ht="49.5" customHeight="1">
      <c r="A23" s="276"/>
      <c r="B23" s="246" t="s">
        <v>272</v>
      </c>
      <c r="C23" s="289"/>
      <c r="D23" s="287"/>
      <c r="E23" s="246" t="s">
        <v>275</v>
      </c>
      <c r="F23" s="289">
        <v>0</v>
      </c>
      <c r="G23" s="19"/>
      <c r="H23" s="16"/>
    </row>
    <row r="24" spans="1:8" ht="49.5" customHeight="1">
      <c r="A24" s="276"/>
      <c r="B24" s="247" t="s">
        <v>273</v>
      </c>
      <c r="C24" s="290"/>
      <c r="D24" s="287"/>
      <c r="E24" s="242" t="s">
        <v>276</v>
      </c>
      <c r="F24" s="292">
        <v>0</v>
      </c>
      <c r="G24" s="19"/>
      <c r="H24" s="16"/>
    </row>
    <row r="25" spans="1:8" ht="49.5" customHeight="1" thickBot="1">
      <c r="A25" s="276"/>
      <c r="B25" s="245" t="s">
        <v>274</v>
      </c>
      <c r="C25" s="294"/>
      <c r="D25" s="283"/>
      <c r="E25" s="244" t="s">
        <v>277</v>
      </c>
      <c r="F25" s="295">
        <v>0</v>
      </c>
      <c r="G25" s="19"/>
      <c r="H25" s="16"/>
    </row>
    <row r="26" spans="1:8" ht="14.2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68" t="s">
        <v>236</v>
      </c>
      <c r="C27" s="349"/>
      <c r="D27" s="349"/>
      <c r="E27" s="349"/>
      <c r="F27" s="350"/>
      <c r="G27" s="279"/>
      <c r="H27" s="16"/>
    </row>
    <row r="28" spans="1:8" ht="15" customHeight="1">
      <c r="A28" s="277"/>
      <c r="B28" s="361" t="s">
        <v>240</v>
      </c>
      <c r="C28" s="362"/>
      <c r="D28" s="266"/>
      <c r="E28" s="361" t="s">
        <v>241</v>
      </c>
      <c r="F28" s="362"/>
      <c r="G28" s="19"/>
      <c r="H28" s="16"/>
    </row>
    <row r="29" spans="1:8" ht="14.25" thickBot="1">
      <c r="A29" s="278"/>
      <c r="B29" s="363"/>
      <c r="C29" s="364"/>
      <c r="D29" s="284"/>
      <c r="E29" s="363"/>
      <c r="F29" s="364"/>
      <c r="G29" s="19"/>
      <c r="H29" s="16"/>
    </row>
    <row r="30" spans="1:8" ht="49.5" customHeight="1">
      <c r="A30" s="276"/>
      <c r="B30" s="246" t="s">
        <v>214</v>
      </c>
      <c r="C30" s="296">
        <f>C8+C16+C23</f>
        <v>0</v>
      </c>
      <c r="D30" s="285"/>
      <c r="E30" s="246" t="s">
        <v>217</v>
      </c>
      <c r="F30" s="296">
        <f>F8+F16+F23</f>
        <v>0</v>
      </c>
      <c r="G30" s="19"/>
      <c r="H30" s="16"/>
    </row>
    <row r="31" spans="1:8" ht="49.5" customHeight="1">
      <c r="A31" s="276"/>
      <c r="B31" s="247" t="s">
        <v>244</v>
      </c>
      <c r="C31" s="296">
        <f>C9+C17+C24</f>
        <v>0</v>
      </c>
      <c r="D31" s="285"/>
      <c r="E31" s="242" t="s">
        <v>216</v>
      </c>
      <c r="F31" s="296">
        <f>F9+F17+F24</f>
        <v>433113</v>
      </c>
      <c r="G31" s="19"/>
      <c r="H31" s="16"/>
    </row>
    <row r="32" spans="1:8" ht="61.5" customHeight="1" thickBot="1">
      <c r="A32" s="276"/>
      <c r="B32" s="244" t="s">
        <v>215</v>
      </c>
      <c r="C32" s="297">
        <f>C10+C18+C25</f>
        <v>0</v>
      </c>
      <c r="D32" s="286"/>
      <c r="E32" s="244" t="s">
        <v>218</v>
      </c>
      <c r="F32" s="297">
        <f>F10+F18+F25</f>
        <v>10220664</v>
      </c>
      <c r="G32" s="19"/>
      <c r="H32" s="16"/>
    </row>
    <row r="33" spans="1:8" ht="13.5">
      <c r="A33" s="19"/>
      <c r="B33" s="19"/>
      <c r="C33" s="19"/>
      <c r="D33" s="19"/>
      <c r="E33" s="19"/>
      <c r="F33" s="19"/>
      <c r="G33" s="19"/>
      <c r="H33" s="16"/>
    </row>
    <row r="34" spans="1:8" ht="13.5">
      <c r="A34" s="19"/>
      <c r="B34" s="19"/>
      <c r="C34" s="19"/>
      <c r="D34" s="19"/>
      <c r="E34" s="19"/>
      <c r="F34" s="19"/>
      <c r="G34" s="19"/>
      <c r="H34" s="16"/>
    </row>
    <row r="35" spans="1:8" ht="13.5">
      <c r="A35" s="19"/>
      <c r="B35" s="19"/>
      <c r="C35" s="19"/>
      <c r="D35" s="19"/>
      <c r="E35" s="19"/>
      <c r="F35" s="19"/>
      <c r="G35" s="19"/>
      <c r="H35" s="16"/>
    </row>
    <row r="36" spans="1:8" ht="13.5">
      <c r="A36" s="19"/>
      <c r="B36" s="19"/>
      <c r="C36" s="19"/>
      <c r="D36" s="19"/>
      <c r="E36" s="19"/>
      <c r="F36" s="19"/>
      <c r="G36" s="19"/>
      <c r="H36" s="16"/>
    </row>
    <row r="37" spans="1:8" ht="13.5">
      <c r="A37" s="19"/>
      <c r="B37" s="19"/>
      <c r="C37" s="19"/>
      <c r="D37" s="19"/>
      <c r="E37" s="19"/>
      <c r="F37" s="19"/>
      <c r="G37" s="19"/>
      <c r="H37" s="16"/>
    </row>
    <row r="38" spans="1:7" ht="13.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B20:F20"/>
    <mergeCell ref="B21:C22"/>
    <mergeCell ref="E21:F22"/>
    <mergeCell ref="B28:C29"/>
    <mergeCell ref="E28:F29"/>
    <mergeCell ref="A1:G1"/>
    <mergeCell ref="B5:F5"/>
    <mergeCell ref="B13:F13"/>
    <mergeCell ref="B27:F27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7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4">
      <selection activeCell="G2" sqref="G2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" thickBot="1">
      <c r="A1" s="365" t="s">
        <v>229</v>
      </c>
      <c r="B1" s="366"/>
      <c r="C1" s="366"/>
      <c r="D1" s="366"/>
      <c r="E1" s="366"/>
      <c r="F1" s="366"/>
      <c r="G1" s="366"/>
      <c r="H1" s="366"/>
      <c r="I1" s="417"/>
      <c r="J1" s="417"/>
      <c r="K1" s="417"/>
      <c r="L1" s="417"/>
      <c r="M1" s="417"/>
      <c r="N1" s="356"/>
      <c r="O1" s="418"/>
      <c r="P1" s="16"/>
    </row>
    <row r="2" spans="1:16" ht="14.25">
      <c r="A2" s="110" t="s">
        <v>1</v>
      </c>
      <c r="B2" s="111" t="str">
        <f>'Financial Data'!C2</f>
        <v>General Services Administration - OIG</v>
      </c>
      <c r="C2" s="112"/>
      <c r="D2" s="113"/>
      <c r="E2" s="113"/>
      <c r="F2" s="113"/>
      <c r="G2" s="113"/>
      <c r="H2" s="113"/>
      <c r="I2" s="419"/>
      <c r="J2" s="420"/>
      <c r="K2" s="420"/>
      <c r="L2" s="420"/>
      <c r="M2" s="420"/>
      <c r="N2" s="420"/>
      <c r="O2" s="421"/>
      <c r="P2" s="16"/>
    </row>
    <row r="3" spans="1:16" ht="15" thickBot="1">
      <c r="A3" s="102" t="s">
        <v>2</v>
      </c>
      <c r="B3" s="103">
        <f>'Financial Data'!C3</f>
        <v>40543</v>
      </c>
      <c r="C3" s="104"/>
      <c r="D3" s="105"/>
      <c r="E3" s="105"/>
      <c r="F3" s="105"/>
      <c r="G3" s="105"/>
      <c r="H3" s="105"/>
      <c r="I3" s="422"/>
      <c r="J3" s="423"/>
      <c r="K3" s="423"/>
      <c r="L3" s="423"/>
      <c r="M3" s="423"/>
      <c r="N3" s="423"/>
      <c r="O3" s="424"/>
      <c r="P3" s="16"/>
    </row>
    <row r="4" spans="1:23" ht="1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426" t="s">
        <v>171</v>
      </c>
      <c r="B5" s="356"/>
      <c r="C5" s="356"/>
      <c r="D5" s="418"/>
      <c r="E5" s="13"/>
      <c r="F5" s="212"/>
      <c r="G5" s="212"/>
      <c r="H5" s="35"/>
      <c r="I5" s="13"/>
      <c r="J5" s="13"/>
      <c r="K5" s="427" t="s">
        <v>114</v>
      </c>
      <c r="L5" s="362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56" t="s">
        <v>237</v>
      </c>
      <c r="B6" s="261">
        <v>2009</v>
      </c>
      <c r="C6" s="257">
        <v>2010</v>
      </c>
      <c r="D6" s="257">
        <v>2011</v>
      </c>
      <c r="E6" s="262" t="s">
        <v>238</v>
      </c>
      <c r="F6" s="13"/>
      <c r="G6" s="212"/>
      <c r="H6" s="35"/>
      <c r="I6" s="13"/>
      <c r="J6" s="13"/>
      <c r="K6" s="363"/>
      <c r="L6" s="364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58" t="s">
        <v>151</v>
      </c>
      <c r="B7" s="314">
        <v>0.31</v>
      </c>
      <c r="C7" s="315">
        <v>1.92</v>
      </c>
      <c r="D7" s="315">
        <v>0</v>
      </c>
      <c r="E7" s="263">
        <f>SUM(B7:D7)</f>
        <v>2.23</v>
      </c>
      <c r="F7" s="13"/>
      <c r="G7" s="243"/>
      <c r="H7" s="35"/>
      <c r="I7" s="13"/>
      <c r="J7" s="13"/>
      <c r="K7" s="85" t="s">
        <v>115</v>
      </c>
      <c r="L7" s="320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59" t="s">
        <v>156</v>
      </c>
      <c r="B8" s="316">
        <v>3.98</v>
      </c>
      <c r="C8" s="317">
        <v>7.06</v>
      </c>
      <c r="D8" s="317">
        <f>'[4]Direct FTE calculation 2011'!$I$43</f>
        <v>1.5995192307692307</v>
      </c>
      <c r="E8" s="264">
        <f>SUM(B8:D8)</f>
        <v>12.63951923076923</v>
      </c>
      <c r="F8" s="13"/>
      <c r="G8" s="243"/>
      <c r="H8" s="35"/>
      <c r="I8" s="13"/>
      <c r="J8" s="13"/>
      <c r="K8" s="86" t="s">
        <v>116</v>
      </c>
      <c r="L8" s="321">
        <v>1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60" t="s">
        <v>157</v>
      </c>
      <c r="B9" s="318">
        <v>4.11</v>
      </c>
      <c r="C9" s="319">
        <v>16.68</v>
      </c>
      <c r="D9" s="319">
        <v>6.03</v>
      </c>
      <c r="E9" s="265">
        <f>SUM(B9:D9)</f>
        <v>26.82</v>
      </c>
      <c r="F9" s="13"/>
      <c r="G9" s="243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61" t="s">
        <v>49</v>
      </c>
      <c r="B11" s="372"/>
      <c r="C11" s="361" t="s">
        <v>112</v>
      </c>
      <c r="D11" s="371"/>
      <c r="E11" s="372"/>
      <c r="F11" s="361" t="s">
        <v>5</v>
      </c>
      <c r="G11" s="425"/>
      <c r="H11" s="371"/>
      <c r="I11" s="372"/>
      <c r="J11" s="361" t="s">
        <v>111</v>
      </c>
      <c r="K11" s="371"/>
      <c r="L11" s="372"/>
      <c r="M11" s="384" t="s">
        <v>140</v>
      </c>
      <c r="N11" s="385"/>
      <c r="O11" s="386"/>
      <c r="P11" s="30"/>
    </row>
    <row r="12" spans="1:15" s="29" customFormat="1" ht="15" thickBot="1">
      <c r="A12" s="368" t="s">
        <v>50</v>
      </c>
      <c r="B12" s="386"/>
      <c r="C12" s="368" t="s">
        <v>50</v>
      </c>
      <c r="D12" s="385"/>
      <c r="E12" s="386"/>
      <c r="F12" s="368" t="s">
        <v>50</v>
      </c>
      <c r="G12" s="391"/>
      <c r="H12" s="391"/>
      <c r="I12" s="392"/>
      <c r="J12" s="368" t="s">
        <v>50</v>
      </c>
      <c r="K12" s="391"/>
      <c r="L12" s="392"/>
      <c r="M12" s="387" t="s">
        <v>50</v>
      </c>
      <c r="N12" s="388"/>
      <c r="O12" s="389"/>
    </row>
    <row r="13" spans="1:16" s="18" customFormat="1" ht="45.75" customHeight="1" thickBot="1">
      <c r="A13" s="106" t="s">
        <v>53</v>
      </c>
      <c r="B13" s="322">
        <v>0</v>
      </c>
      <c r="C13" s="107"/>
      <c r="D13" s="108" t="s">
        <v>53</v>
      </c>
      <c r="E13" s="323">
        <v>0</v>
      </c>
      <c r="F13" s="80"/>
      <c r="G13" s="220"/>
      <c r="H13" s="50" t="s">
        <v>175</v>
      </c>
      <c r="I13" s="325">
        <v>1</v>
      </c>
      <c r="J13" s="107"/>
      <c r="K13" s="232" t="s">
        <v>143</v>
      </c>
      <c r="L13" s="330">
        <v>2</v>
      </c>
      <c r="M13" s="121"/>
      <c r="N13" s="141" t="s">
        <v>135</v>
      </c>
      <c r="O13" s="320">
        <v>2</v>
      </c>
      <c r="P13" s="120"/>
    </row>
    <row r="14" spans="1:16" s="18" customFormat="1" ht="29.25" thickBot="1">
      <c r="A14" s="406"/>
      <c r="B14" s="407"/>
      <c r="C14" s="109"/>
      <c r="D14" s="79" t="s">
        <v>54</v>
      </c>
      <c r="E14" s="324">
        <v>0</v>
      </c>
      <c r="F14" s="82"/>
      <c r="G14" s="221"/>
      <c r="H14" s="78" t="s">
        <v>174</v>
      </c>
      <c r="I14" s="326">
        <v>37</v>
      </c>
      <c r="J14" s="82"/>
      <c r="K14" s="233" t="s">
        <v>144</v>
      </c>
      <c r="L14" s="331">
        <v>31</v>
      </c>
      <c r="M14" s="122"/>
      <c r="N14" s="140" t="s">
        <v>134</v>
      </c>
      <c r="O14" s="335">
        <v>44</v>
      </c>
      <c r="P14" s="21"/>
    </row>
    <row r="15" spans="1:16" s="18" customFormat="1" ht="42.75">
      <c r="A15" s="408"/>
      <c r="B15" s="409"/>
      <c r="C15" s="411"/>
      <c r="D15" s="412"/>
      <c r="E15" s="413"/>
      <c r="F15" s="82"/>
      <c r="G15" s="221"/>
      <c r="H15" s="78" t="s">
        <v>110</v>
      </c>
      <c r="I15" s="326">
        <v>1</v>
      </c>
      <c r="J15" s="82"/>
      <c r="K15" s="233" t="s">
        <v>122</v>
      </c>
      <c r="L15" s="331">
        <v>0</v>
      </c>
      <c r="M15" s="122"/>
      <c r="N15" s="139" t="s">
        <v>136</v>
      </c>
      <c r="O15" s="335">
        <v>956</v>
      </c>
      <c r="P15" s="21"/>
    </row>
    <row r="16" spans="1:16" s="18" customFormat="1" ht="43.5" thickBot="1">
      <c r="A16" s="408"/>
      <c r="B16" s="409"/>
      <c r="C16" s="414"/>
      <c r="D16" s="415"/>
      <c r="E16" s="416"/>
      <c r="F16" s="82"/>
      <c r="G16" s="221"/>
      <c r="H16" s="81" t="s">
        <v>212</v>
      </c>
      <c r="I16" s="327">
        <v>0</v>
      </c>
      <c r="J16" s="82"/>
      <c r="K16" s="231" t="s">
        <v>150</v>
      </c>
      <c r="L16" s="332">
        <v>0</v>
      </c>
      <c r="M16" s="241"/>
      <c r="N16" s="213" t="s">
        <v>141</v>
      </c>
      <c r="O16" s="336">
        <v>0</v>
      </c>
      <c r="P16" s="21"/>
    </row>
    <row r="17" spans="1:16" s="18" customFormat="1" ht="28.5">
      <c r="A17" s="410"/>
      <c r="B17" s="409"/>
      <c r="C17" s="414"/>
      <c r="D17" s="415"/>
      <c r="E17" s="416"/>
      <c r="F17" s="83"/>
      <c r="G17" s="222"/>
      <c r="H17" s="81" t="s">
        <v>55</v>
      </c>
      <c r="I17" s="328">
        <v>0</v>
      </c>
      <c r="J17" s="228"/>
      <c r="K17" s="231" t="s">
        <v>142</v>
      </c>
      <c r="L17" s="333">
        <v>0</v>
      </c>
      <c r="M17" s="373"/>
      <c r="N17" s="374"/>
      <c r="O17" s="375"/>
      <c r="P17" s="21"/>
    </row>
    <row r="18" spans="1:16" s="18" customFormat="1" ht="43.5" thickBot="1">
      <c r="A18" s="410"/>
      <c r="B18" s="409"/>
      <c r="C18" s="414"/>
      <c r="D18" s="415"/>
      <c r="E18" s="416"/>
      <c r="F18" s="84"/>
      <c r="G18" s="223"/>
      <c r="H18" s="237" t="s">
        <v>239</v>
      </c>
      <c r="I18" s="329">
        <v>0</v>
      </c>
      <c r="J18" s="229"/>
      <c r="K18" s="234" t="s">
        <v>213</v>
      </c>
      <c r="L18" s="334">
        <v>0</v>
      </c>
      <c r="M18" s="373"/>
      <c r="N18" s="376"/>
      <c r="O18" s="377"/>
      <c r="P18" s="21"/>
    </row>
    <row r="19" spans="1:16" s="18" customFormat="1" ht="15" thickBot="1">
      <c r="A19" s="410"/>
      <c r="B19" s="409"/>
      <c r="C19" s="414"/>
      <c r="D19" s="415"/>
      <c r="E19" s="416"/>
      <c r="F19" s="235"/>
      <c r="G19" s="236"/>
      <c r="J19" s="208"/>
      <c r="K19" s="390"/>
      <c r="L19" s="375"/>
      <c r="M19" s="373"/>
      <c r="N19" s="376"/>
      <c r="O19" s="377"/>
      <c r="P19" s="21"/>
    </row>
    <row r="20" spans="1:16" ht="15" thickBot="1">
      <c r="A20" s="405" t="s">
        <v>123</v>
      </c>
      <c r="B20" s="386"/>
      <c r="C20" s="378" t="s">
        <v>123</v>
      </c>
      <c r="D20" s="379"/>
      <c r="E20" s="379"/>
      <c r="F20" s="378" t="s">
        <v>123</v>
      </c>
      <c r="G20" s="379"/>
      <c r="H20" s="379"/>
      <c r="I20" s="380"/>
      <c r="J20" s="378" t="s">
        <v>123</v>
      </c>
      <c r="K20" s="379"/>
      <c r="L20" s="380"/>
      <c r="M20" s="381" t="s">
        <v>123</v>
      </c>
      <c r="N20" s="382"/>
      <c r="O20" s="383"/>
      <c r="P20" s="16"/>
    </row>
    <row r="21" spans="1:16" ht="43.5" thickBot="1">
      <c r="A21" s="93" t="s">
        <v>53</v>
      </c>
      <c r="B21" s="337">
        <v>14</v>
      </c>
      <c r="C21" s="94"/>
      <c r="D21" s="95" t="s">
        <v>53</v>
      </c>
      <c r="E21" s="338">
        <v>0</v>
      </c>
      <c r="F21" s="114"/>
      <c r="G21" s="224"/>
      <c r="H21" s="115" t="s">
        <v>110</v>
      </c>
      <c r="I21" s="340">
        <v>25</v>
      </c>
      <c r="J21" s="116"/>
      <c r="K21" s="214" t="s">
        <v>122</v>
      </c>
      <c r="L21" s="344">
        <v>13</v>
      </c>
      <c r="M21" s="215"/>
      <c r="N21" s="216" t="s">
        <v>135</v>
      </c>
      <c r="O21" s="320">
        <v>21</v>
      </c>
      <c r="P21" s="16"/>
    </row>
    <row r="22" spans="1:16" ht="43.5" thickBot="1">
      <c r="A22" s="393"/>
      <c r="B22" s="394"/>
      <c r="C22" s="117"/>
      <c r="D22" s="60" t="s">
        <v>54</v>
      </c>
      <c r="E22" s="339">
        <v>0</v>
      </c>
      <c r="F22" s="97"/>
      <c r="G22" s="225"/>
      <c r="H22" s="96" t="s">
        <v>212</v>
      </c>
      <c r="I22" s="341">
        <v>0</v>
      </c>
      <c r="J22" s="98"/>
      <c r="K22" s="217" t="s">
        <v>150</v>
      </c>
      <c r="L22" s="341">
        <v>0</v>
      </c>
      <c r="M22" s="218"/>
      <c r="N22" s="219" t="s">
        <v>134</v>
      </c>
      <c r="O22" s="335">
        <f>1689+O14</f>
        <v>1733</v>
      </c>
      <c r="P22" s="16"/>
    </row>
    <row r="23" spans="1:16" ht="28.5">
      <c r="A23" s="395"/>
      <c r="B23" s="396"/>
      <c r="C23" s="401"/>
      <c r="D23" s="402"/>
      <c r="E23" s="394"/>
      <c r="F23" s="118"/>
      <c r="G23" s="226"/>
      <c r="H23" s="96" t="s">
        <v>55</v>
      </c>
      <c r="I23" s="341">
        <v>8</v>
      </c>
      <c r="J23" s="99"/>
      <c r="K23" s="217" t="s">
        <v>142</v>
      </c>
      <c r="L23" s="341">
        <v>40</v>
      </c>
      <c r="M23" s="218"/>
      <c r="N23" s="219" t="s">
        <v>136</v>
      </c>
      <c r="O23" s="335">
        <f>5559+O15</f>
        <v>6515</v>
      </c>
      <c r="P23" s="16"/>
    </row>
    <row r="24" spans="1:16" ht="43.5" thickBot="1">
      <c r="A24" s="397"/>
      <c r="B24" s="398"/>
      <c r="C24" s="397"/>
      <c r="D24" s="403"/>
      <c r="E24" s="398"/>
      <c r="F24" s="119"/>
      <c r="G24" s="227"/>
      <c r="H24" s="255" t="s">
        <v>239</v>
      </c>
      <c r="I24" s="342">
        <v>0</v>
      </c>
      <c r="J24" s="230"/>
      <c r="K24" s="231" t="s">
        <v>213</v>
      </c>
      <c r="L24" s="333">
        <v>0</v>
      </c>
      <c r="M24" s="238"/>
      <c r="N24" s="239" t="s">
        <v>141</v>
      </c>
      <c r="O24" s="346">
        <v>5</v>
      </c>
      <c r="P24" s="16"/>
    </row>
    <row r="25" spans="1:16" ht="46.5" customHeight="1" thickBot="1">
      <c r="A25" s="399"/>
      <c r="B25" s="400"/>
      <c r="C25" s="399"/>
      <c r="D25" s="404"/>
      <c r="E25" s="400"/>
      <c r="F25" s="253"/>
      <c r="G25" s="254"/>
      <c r="H25" s="240" t="s">
        <v>121</v>
      </c>
      <c r="I25" s="343">
        <f>SUM(I21:I24)</f>
        <v>33</v>
      </c>
      <c r="J25" s="252"/>
      <c r="K25" s="250" t="s">
        <v>121</v>
      </c>
      <c r="L25" s="345">
        <f>SUM(L21:L24)</f>
        <v>53</v>
      </c>
      <c r="M25" s="251"/>
      <c r="N25" s="369"/>
      <c r="O25" s="370"/>
      <c r="P25" s="16"/>
    </row>
    <row r="26" spans="1:15" ht="13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71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G2" sqref="G2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 thickBot="1">
      <c r="A1" s="428" t="s">
        <v>230</v>
      </c>
      <c r="B1" s="429"/>
    </row>
    <row r="2" spans="1:2" ht="15" customHeight="1">
      <c r="A2" s="129" t="s">
        <v>1</v>
      </c>
      <c r="B2" s="100" t="str">
        <f>'Financial Data'!C2</f>
        <v>General Services Administration - OIG</v>
      </c>
    </row>
    <row r="3" spans="1:2" ht="15" customHeight="1" thickBot="1">
      <c r="A3" s="130" t="s">
        <v>2</v>
      </c>
      <c r="B3" s="101">
        <f>'Financial Data'!C3</f>
        <v>40543</v>
      </c>
    </row>
    <row r="4" ht="15" customHeight="1" thickBot="1">
      <c r="A4" s="131"/>
    </row>
    <row r="5" spans="1:2" ht="15" customHeight="1" thickBot="1">
      <c r="A5" s="126" t="s">
        <v>0</v>
      </c>
      <c r="B5" s="61" t="s">
        <v>113</v>
      </c>
    </row>
    <row r="6" spans="1:2" ht="12.75">
      <c r="A6" s="127">
        <v>1</v>
      </c>
      <c r="B6" s="52" t="s">
        <v>282</v>
      </c>
    </row>
    <row r="7" spans="1:2" ht="12.75">
      <c r="A7" s="128">
        <v>2</v>
      </c>
      <c r="B7" s="51" t="s">
        <v>283</v>
      </c>
    </row>
    <row r="8" spans="1:2" ht="12.75">
      <c r="A8" s="128">
        <v>3</v>
      </c>
      <c r="B8" s="51"/>
    </row>
    <row r="9" spans="1:2" ht="12.75">
      <c r="A9" s="128">
        <v>4</v>
      </c>
      <c r="B9" s="51"/>
    </row>
    <row r="10" spans="1:2" ht="12.75">
      <c r="A10" s="128">
        <v>5</v>
      </c>
      <c r="B10" s="51"/>
    </row>
    <row r="11" spans="1:2" ht="12.75">
      <c r="A11" s="128">
        <v>6</v>
      </c>
      <c r="B11" s="51"/>
    </row>
    <row r="12" spans="1:2" ht="12.75">
      <c r="A12" s="128">
        <v>7</v>
      </c>
      <c r="B12" s="51"/>
    </row>
    <row r="13" spans="1:2" ht="12.75">
      <c r="A13" s="128">
        <v>8</v>
      </c>
      <c r="B13" s="51"/>
    </row>
    <row r="14" spans="1:2" ht="12.75">
      <c r="A14" s="128">
        <v>9</v>
      </c>
      <c r="B14" s="51"/>
    </row>
    <row r="15" spans="1:2" ht="12.75">
      <c r="A15" s="128">
        <v>10</v>
      </c>
      <c r="B15" s="51"/>
    </row>
    <row r="16" spans="1:2" ht="13.5" thickBot="1">
      <c r="A16" s="131"/>
      <c r="B16" s="53"/>
    </row>
    <row r="17" spans="1:2" ht="13.5" thickBot="1">
      <c r="A17" s="126" t="s">
        <v>0</v>
      </c>
      <c r="B17" s="61" t="s">
        <v>209</v>
      </c>
    </row>
    <row r="18" spans="1:2" ht="12.75">
      <c r="A18" s="127">
        <v>1</v>
      </c>
      <c r="B18" s="52" t="s">
        <v>284</v>
      </c>
    </row>
    <row r="19" spans="1:2" ht="12.75">
      <c r="A19" s="128">
        <v>2</v>
      </c>
      <c r="B19" s="51" t="s">
        <v>285</v>
      </c>
    </row>
    <row r="20" spans="1:2" ht="12.75">
      <c r="A20" s="128">
        <v>3</v>
      </c>
      <c r="B20" s="51"/>
    </row>
    <row r="21" spans="1:2" ht="12.75">
      <c r="A21" s="128">
        <v>4</v>
      </c>
      <c r="B21" s="51"/>
    </row>
    <row r="22" spans="1:2" ht="12.75">
      <c r="A22" s="128">
        <v>5</v>
      </c>
      <c r="B22" s="51"/>
    </row>
    <row r="23" spans="1:2" ht="12.75">
      <c r="A23" s="128">
        <v>6</v>
      </c>
      <c r="B23" s="51"/>
    </row>
    <row r="24" spans="1:2" ht="12.75">
      <c r="A24" s="128">
        <v>7</v>
      </c>
      <c r="B24" s="51"/>
    </row>
    <row r="25" spans="1:2" ht="12.75">
      <c r="A25" s="128">
        <v>8</v>
      </c>
      <c r="B25" s="51"/>
    </row>
    <row r="26" spans="1:2" ht="12.75">
      <c r="A26" s="128">
        <v>9</v>
      </c>
      <c r="B26" s="51"/>
    </row>
    <row r="27" spans="1:2" ht="12.75">
      <c r="A27" s="128">
        <v>10</v>
      </c>
      <c r="B27" s="51"/>
    </row>
    <row r="28" ht="12.75">
      <c r="B28" s="53"/>
    </row>
    <row r="29" ht="12.75">
      <c r="B29" s="53"/>
    </row>
    <row r="30" ht="12.75">
      <c r="B30" s="53"/>
    </row>
    <row r="31" ht="12.75">
      <c r="B31" s="53"/>
    </row>
    <row r="32" ht="12.75">
      <c r="B32" s="53"/>
    </row>
    <row r="33" ht="12.75">
      <c r="B33" s="53"/>
    </row>
    <row r="34" ht="12.75">
      <c r="B34" s="53"/>
    </row>
    <row r="35" ht="12.75">
      <c r="B35" s="53"/>
    </row>
    <row r="36" ht="12.75">
      <c r="B36" s="53"/>
    </row>
    <row r="37" ht="12.75">
      <c r="B37" s="53"/>
    </row>
    <row r="38" ht="12.75">
      <c r="B38" s="53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G2" sqref="G2"/>
    </sheetView>
  </sheetViews>
  <sheetFormatPr defaultColWidth="9.140625" defaultRowHeight="12.75"/>
  <cols>
    <col min="1" max="1" width="15.7109375" style="1" customWidth="1"/>
    <col min="2" max="2" width="25.7109375" style="124" customWidth="1"/>
    <col min="3" max="3" width="13.7109375" style="124" customWidth="1"/>
    <col min="4" max="4" width="20.7109375" style="124" customWidth="1"/>
    <col min="5" max="5" width="15.7109375" style="124" customWidth="1"/>
    <col min="6" max="6" width="10.7109375" style="161" customWidth="1"/>
    <col min="7" max="7" width="10.7109375" style="124" customWidth="1"/>
    <col min="8" max="8" width="11.7109375" style="124" customWidth="1"/>
    <col min="9" max="9" width="12.7109375" style="124" customWidth="1"/>
    <col min="10" max="10" width="11.7109375" style="124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" thickBot="1">
      <c r="A1" s="365" t="s">
        <v>231</v>
      </c>
      <c r="B1" s="435"/>
      <c r="C1" s="356"/>
      <c r="D1" s="356"/>
      <c r="E1" s="356"/>
      <c r="F1" s="356"/>
      <c r="G1" s="356"/>
      <c r="H1" s="356"/>
      <c r="I1" s="356"/>
      <c r="J1" s="418"/>
      <c r="K1" s="137"/>
    </row>
    <row r="2" spans="1:11" ht="15" customHeight="1">
      <c r="A2" s="132" t="s">
        <v>1</v>
      </c>
      <c r="B2" s="135" t="str">
        <f>'Financial Data'!C2</f>
        <v>General Services Administration - OIG</v>
      </c>
      <c r="C2" s="136"/>
      <c r="D2" s="436"/>
      <c r="E2" s="437"/>
      <c r="F2" s="437"/>
      <c r="G2" s="437"/>
      <c r="H2" s="437"/>
      <c r="I2" s="437"/>
      <c r="J2" s="438"/>
      <c r="K2" s="123"/>
    </row>
    <row r="3" spans="1:11" ht="15" customHeight="1" thickBot="1">
      <c r="A3" s="133" t="s">
        <v>2</v>
      </c>
      <c r="B3" s="134">
        <f>'Financial Data'!C3</f>
        <v>40543</v>
      </c>
      <c r="C3" s="92"/>
      <c r="D3" s="439"/>
      <c r="E3" s="440"/>
      <c r="F3" s="440"/>
      <c r="G3" s="440"/>
      <c r="H3" s="440"/>
      <c r="I3" s="440"/>
      <c r="J3" s="441"/>
      <c r="K3" s="123"/>
    </row>
    <row r="4" spans="1:11" s="143" customFormat="1" ht="15" thickBot="1">
      <c r="A4" s="149"/>
      <c r="B4" s="150"/>
      <c r="C4" s="146"/>
      <c r="D4" s="146"/>
      <c r="E4" s="431"/>
      <c r="F4" s="431"/>
      <c r="G4" s="415"/>
      <c r="H4" s="415"/>
      <c r="I4" s="415"/>
      <c r="J4" s="415"/>
      <c r="K4" s="123"/>
    </row>
    <row r="5" spans="1:11" ht="15" customHeight="1" thickBot="1">
      <c r="A5" s="432" t="s">
        <v>145</v>
      </c>
      <c r="B5" s="433"/>
      <c r="C5" s="433"/>
      <c r="D5" s="433"/>
      <c r="E5" s="433"/>
      <c r="F5" s="433"/>
      <c r="G5" s="433"/>
      <c r="H5" s="433"/>
      <c r="I5" s="433"/>
      <c r="J5" s="434"/>
      <c r="K5" s="123"/>
    </row>
    <row r="6" spans="1:11" ht="66">
      <c r="A6" s="151" t="s">
        <v>0</v>
      </c>
      <c r="B6" s="152" t="s">
        <v>130</v>
      </c>
      <c r="C6" s="153" t="s">
        <v>129</v>
      </c>
      <c r="D6" s="153" t="s">
        <v>131</v>
      </c>
      <c r="E6" s="153" t="s">
        <v>137</v>
      </c>
      <c r="F6" s="159" t="s">
        <v>167</v>
      </c>
      <c r="G6" s="153" t="s">
        <v>138</v>
      </c>
      <c r="H6" s="153" t="s">
        <v>139</v>
      </c>
      <c r="I6" s="153" t="s">
        <v>170</v>
      </c>
      <c r="J6" s="158" t="s">
        <v>166</v>
      </c>
      <c r="K6" s="123"/>
    </row>
    <row r="7" spans="1:11" ht="39">
      <c r="A7" s="147">
        <v>1</v>
      </c>
      <c r="B7" s="157" t="s">
        <v>161</v>
      </c>
      <c r="C7" s="51" t="s">
        <v>127</v>
      </c>
      <c r="D7" s="51" t="s">
        <v>279</v>
      </c>
      <c r="E7" s="51" t="s">
        <v>280</v>
      </c>
      <c r="F7" s="200" t="s">
        <v>281</v>
      </c>
      <c r="G7" s="51">
        <v>20</v>
      </c>
      <c r="H7" s="157">
        <v>25</v>
      </c>
      <c r="I7" s="168">
        <f>G7*H7</f>
        <v>500</v>
      </c>
      <c r="J7" s="209">
        <v>27643</v>
      </c>
      <c r="K7" s="123"/>
    </row>
    <row r="8" spans="1:11" ht="26.25">
      <c r="A8" s="147">
        <f>A7+1</f>
        <v>2</v>
      </c>
      <c r="B8" s="51" t="s">
        <v>161</v>
      </c>
      <c r="C8" s="51" t="s">
        <v>127</v>
      </c>
      <c r="D8" s="51" t="s">
        <v>286</v>
      </c>
      <c r="E8" s="51" t="s">
        <v>287</v>
      </c>
      <c r="F8" s="200" t="s">
        <v>288</v>
      </c>
      <c r="G8" s="51">
        <v>24</v>
      </c>
      <c r="H8" s="51">
        <v>19</v>
      </c>
      <c r="I8" s="168">
        <f aca="true" t="shared" si="0" ref="I8:I21">G8*H8</f>
        <v>456</v>
      </c>
      <c r="J8" s="209">
        <v>26471.92</v>
      </c>
      <c r="K8" s="123"/>
    </row>
    <row r="9" spans="1:10" ht="12.75">
      <c r="A9" s="147">
        <f aca="true" t="shared" si="1" ref="A9:A21">A8+1</f>
        <v>3</v>
      </c>
      <c r="B9" s="51"/>
      <c r="C9" s="51"/>
      <c r="D9" s="51"/>
      <c r="E9" s="51"/>
      <c r="F9" s="200"/>
      <c r="G9" s="51"/>
      <c r="H9" s="51"/>
      <c r="I9" s="168">
        <f t="shared" si="0"/>
        <v>0</v>
      </c>
      <c r="J9" s="209"/>
    </row>
    <row r="10" spans="1:10" ht="12.75">
      <c r="A10" s="147">
        <f t="shared" si="1"/>
        <v>4</v>
      </c>
      <c r="B10" s="51"/>
      <c r="C10" s="51"/>
      <c r="D10" s="51"/>
      <c r="E10" s="51"/>
      <c r="F10" s="200"/>
      <c r="G10" s="51"/>
      <c r="H10" s="51"/>
      <c r="I10" s="168">
        <f t="shared" si="0"/>
        <v>0</v>
      </c>
      <c r="J10" s="209"/>
    </row>
    <row r="11" spans="1:10" ht="12.75">
      <c r="A11" s="147">
        <f t="shared" si="1"/>
        <v>5</v>
      </c>
      <c r="B11" s="51"/>
      <c r="C11" s="51"/>
      <c r="D11" s="51"/>
      <c r="E11" s="51"/>
      <c r="F11" s="200"/>
      <c r="G11" s="51"/>
      <c r="H11" s="51"/>
      <c r="I11" s="168">
        <f t="shared" si="0"/>
        <v>0</v>
      </c>
      <c r="J11" s="209"/>
    </row>
    <row r="12" spans="1:10" ht="12.75">
      <c r="A12" s="147">
        <f t="shared" si="1"/>
        <v>6</v>
      </c>
      <c r="B12" s="51"/>
      <c r="C12" s="51"/>
      <c r="D12" s="51"/>
      <c r="E12" s="51"/>
      <c r="F12" s="200"/>
      <c r="G12" s="51"/>
      <c r="H12" s="51"/>
      <c r="I12" s="168">
        <f t="shared" si="0"/>
        <v>0</v>
      </c>
      <c r="J12" s="209"/>
    </row>
    <row r="13" spans="1:10" ht="12.75">
      <c r="A13" s="147">
        <f t="shared" si="1"/>
        <v>7</v>
      </c>
      <c r="B13" s="51"/>
      <c r="C13" s="51"/>
      <c r="D13" s="51"/>
      <c r="E13" s="51"/>
      <c r="F13" s="200"/>
      <c r="G13" s="51"/>
      <c r="H13" s="51"/>
      <c r="I13" s="168">
        <f t="shared" si="0"/>
        <v>0</v>
      </c>
      <c r="J13" s="209"/>
    </row>
    <row r="14" spans="1:10" ht="12.75">
      <c r="A14" s="147">
        <f t="shared" si="1"/>
        <v>8</v>
      </c>
      <c r="B14" s="51"/>
      <c r="C14" s="51"/>
      <c r="D14" s="51"/>
      <c r="E14" s="51"/>
      <c r="F14" s="200"/>
      <c r="G14" s="51"/>
      <c r="H14" s="51"/>
      <c r="I14" s="168">
        <f t="shared" si="0"/>
        <v>0</v>
      </c>
      <c r="J14" s="209"/>
    </row>
    <row r="15" spans="1:10" ht="12.75">
      <c r="A15" s="147">
        <f t="shared" si="1"/>
        <v>9</v>
      </c>
      <c r="B15" s="51"/>
      <c r="C15" s="51"/>
      <c r="D15" s="51"/>
      <c r="E15" s="51"/>
      <c r="F15" s="200"/>
      <c r="G15" s="51"/>
      <c r="H15" s="51"/>
      <c r="I15" s="168">
        <f t="shared" si="0"/>
        <v>0</v>
      </c>
      <c r="J15" s="209"/>
    </row>
    <row r="16" spans="1:10" ht="12.75">
      <c r="A16" s="147">
        <f t="shared" si="1"/>
        <v>10</v>
      </c>
      <c r="B16" s="51"/>
      <c r="C16" s="51"/>
      <c r="D16" s="51"/>
      <c r="E16" s="51"/>
      <c r="F16" s="200"/>
      <c r="G16" s="51"/>
      <c r="H16" s="51"/>
      <c r="I16" s="168">
        <f t="shared" si="0"/>
        <v>0</v>
      </c>
      <c r="J16" s="209"/>
    </row>
    <row r="17" spans="1:10" ht="12.75">
      <c r="A17" s="147">
        <f t="shared" si="1"/>
        <v>11</v>
      </c>
      <c r="B17" s="51"/>
      <c r="C17" s="51"/>
      <c r="D17" s="51"/>
      <c r="E17" s="51"/>
      <c r="F17" s="200"/>
      <c r="G17" s="51"/>
      <c r="H17" s="51"/>
      <c r="I17" s="168">
        <f t="shared" si="0"/>
        <v>0</v>
      </c>
      <c r="J17" s="209"/>
    </row>
    <row r="18" spans="1:10" ht="12.75">
      <c r="A18" s="147">
        <f t="shared" si="1"/>
        <v>12</v>
      </c>
      <c r="B18" s="51"/>
      <c r="C18" s="51"/>
      <c r="D18" s="51"/>
      <c r="E18" s="51"/>
      <c r="F18" s="200"/>
      <c r="G18" s="51"/>
      <c r="H18" s="51"/>
      <c r="I18" s="168">
        <f t="shared" si="0"/>
        <v>0</v>
      </c>
      <c r="J18" s="209"/>
    </row>
    <row r="19" spans="1:10" ht="12.75">
      <c r="A19" s="147">
        <f t="shared" si="1"/>
        <v>13</v>
      </c>
      <c r="B19" s="51"/>
      <c r="C19" s="51"/>
      <c r="D19" s="51"/>
      <c r="E19" s="51"/>
      <c r="F19" s="200"/>
      <c r="G19" s="51"/>
      <c r="H19" s="51"/>
      <c r="I19" s="168">
        <f t="shared" si="0"/>
        <v>0</v>
      </c>
      <c r="J19" s="209"/>
    </row>
    <row r="20" spans="1:10" ht="12.75">
      <c r="A20" s="147">
        <f t="shared" si="1"/>
        <v>14</v>
      </c>
      <c r="B20" s="51"/>
      <c r="C20" s="51"/>
      <c r="D20" s="51"/>
      <c r="E20" s="51"/>
      <c r="F20" s="200"/>
      <c r="G20" s="51"/>
      <c r="H20" s="51"/>
      <c r="I20" s="168">
        <f t="shared" si="0"/>
        <v>0</v>
      </c>
      <c r="J20" s="209"/>
    </row>
    <row r="21" spans="1:12" ht="13.5" thickBot="1">
      <c r="A21" s="147">
        <f t="shared" si="1"/>
        <v>15</v>
      </c>
      <c r="B21" s="148"/>
      <c r="C21" s="148"/>
      <c r="D21" s="148"/>
      <c r="E21" s="148"/>
      <c r="F21" s="201"/>
      <c r="G21" s="148"/>
      <c r="H21" s="148"/>
      <c r="I21" s="210">
        <f t="shared" si="0"/>
        <v>0</v>
      </c>
      <c r="J21" s="211"/>
      <c r="L21" s="123"/>
    </row>
    <row r="22" spans="1:16" s="143" customFormat="1" ht="13.5" thickBot="1">
      <c r="A22" s="144"/>
      <c r="B22" s="145"/>
      <c r="C22" s="146"/>
      <c r="D22" s="146"/>
      <c r="E22" s="146"/>
      <c r="F22" s="160"/>
      <c r="G22" s="163" t="s">
        <v>169</v>
      </c>
      <c r="H22" s="169">
        <f>SUM(H7:H21)</f>
        <v>44</v>
      </c>
      <c r="I22" s="166">
        <f>SUM(I7:I21)</f>
        <v>956</v>
      </c>
      <c r="J22" s="146"/>
      <c r="K22" s="164"/>
      <c r="L22" s="164"/>
      <c r="N22" s="164"/>
      <c r="P22" s="167"/>
    </row>
    <row r="23" spans="1:10" s="143" customFormat="1" ht="13.5" thickBot="1">
      <c r="A23" s="144"/>
      <c r="B23" s="145"/>
      <c r="C23" s="146"/>
      <c r="D23" s="146"/>
      <c r="E23" s="146"/>
      <c r="F23" s="160"/>
      <c r="G23" s="146"/>
      <c r="H23" s="146"/>
      <c r="I23" s="146"/>
      <c r="J23" s="146"/>
    </row>
    <row r="24" spans="1:7" s="143" customFormat="1" ht="13.5" thickBot="1">
      <c r="A24" s="430" t="s">
        <v>146</v>
      </c>
      <c r="B24" s="382"/>
      <c r="C24" s="382"/>
      <c r="D24" s="382"/>
      <c r="E24" s="388"/>
      <c r="F24" s="389"/>
      <c r="G24" s="142"/>
    </row>
    <row r="25" spans="1:10" ht="66">
      <c r="A25" s="151" t="s">
        <v>0</v>
      </c>
      <c r="B25" s="152" t="s">
        <v>147</v>
      </c>
      <c r="C25" s="153" t="s">
        <v>155</v>
      </c>
      <c r="D25" s="153" t="s">
        <v>148</v>
      </c>
      <c r="E25" s="153" t="s">
        <v>149</v>
      </c>
      <c r="F25" s="162" t="s">
        <v>168</v>
      </c>
      <c r="G25" s="125"/>
      <c r="H25" s="123"/>
      <c r="I25" s="123"/>
      <c r="J25" s="123"/>
    </row>
    <row r="26" spans="1:10" ht="12.75">
      <c r="A26" s="147">
        <v>1</v>
      </c>
      <c r="B26" s="51"/>
      <c r="C26" s="202"/>
      <c r="D26" s="51"/>
      <c r="E26" s="51"/>
      <c r="F26" s="203"/>
      <c r="H26" s="1"/>
      <c r="I26" s="1"/>
      <c r="J26" s="1"/>
    </row>
    <row r="27" spans="1:10" ht="12.75">
      <c r="A27" s="147">
        <f>A26+1</f>
        <v>2</v>
      </c>
      <c r="B27" s="51"/>
      <c r="C27" s="202"/>
      <c r="D27" s="51"/>
      <c r="E27" s="51"/>
      <c r="F27" s="203"/>
      <c r="H27" s="1"/>
      <c r="I27" s="1"/>
      <c r="J27" s="1"/>
    </row>
    <row r="28" spans="1:10" ht="12.75">
      <c r="A28" s="147">
        <f aca="true" t="shared" si="2" ref="A28:A35">A27+1</f>
        <v>3</v>
      </c>
      <c r="B28" s="51"/>
      <c r="C28" s="202"/>
      <c r="D28" s="51"/>
      <c r="E28" s="51"/>
      <c r="F28" s="203"/>
      <c r="H28" s="1"/>
      <c r="I28" s="1"/>
      <c r="J28" s="1"/>
    </row>
    <row r="29" spans="1:10" ht="12.75">
      <c r="A29" s="147">
        <f t="shared" si="2"/>
        <v>4</v>
      </c>
      <c r="B29" s="51"/>
      <c r="C29" s="202"/>
      <c r="D29" s="51"/>
      <c r="E29" s="51"/>
      <c r="F29" s="203"/>
      <c r="H29" s="1"/>
      <c r="I29" s="1"/>
      <c r="J29" s="1"/>
    </row>
    <row r="30" spans="1:10" ht="12.75">
      <c r="A30" s="147">
        <f t="shared" si="2"/>
        <v>5</v>
      </c>
      <c r="B30" s="51"/>
      <c r="C30" s="202"/>
      <c r="D30" s="51"/>
      <c r="E30" s="51"/>
      <c r="F30" s="203"/>
      <c r="H30" s="1"/>
      <c r="I30" s="1"/>
      <c r="J30" s="1"/>
    </row>
    <row r="31" spans="1:10" ht="12.75">
      <c r="A31" s="147">
        <f t="shared" si="2"/>
        <v>6</v>
      </c>
      <c r="B31" s="51"/>
      <c r="C31" s="202"/>
      <c r="D31" s="51"/>
      <c r="E31" s="51"/>
      <c r="F31" s="203"/>
      <c r="H31" s="1"/>
      <c r="I31" s="1"/>
      <c r="J31" s="1"/>
    </row>
    <row r="32" spans="1:10" ht="12.75">
      <c r="A32" s="147">
        <f t="shared" si="2"/>
        <v>7</v>
      </c>
      <c r="B32" s="51"/>
      <c r="C32" s="202"/>
      <c r="D32" s="51"/>
      <c r="E32" s="51"/>
      <c r="F32" s="203"/>
      <c r="H32" s="1"/>
      <c r="I32" s="1"/>
      <c r="J32" s="1"/>
    </row>
    <row r="33" spans="1:10" ht="12.75">
      <c r="A33" s="147">
        <f t="shared" si="2"/>
        <v>8</v>
      </c>
      <c r="B33" s="51"/>
      <c r="C33" s="202"/>
      <c r="D33" s="51"/>
      <c r="E33" s="51"/>
      <c r="F33" s="203"/>
      <c r="H33" s="1"/>
      <c r="I33" s="1"/>
      <c r="J33" s="1"/>
    </row>
    <row r="34" spans="1:10" ht="12.75">
      <c r="A34" s="147">
        <f t="shared" si="2"/>
        <v>9</v>
      </c>
      <c r="B34" s="170"/>
      <c r="C34" s="204"/>
      <c r="D34" s="170"/>
      <c r="E34" s="170"/>
      <c r="F34" s="205"/>
      <c r="H34" s="1"/>
      <c r="I34" s="1"/>
      <c r="J34" s="1"/>
    </row>
    <row r="35" spans="1:10" ht="13.5" thickBot="1">
      <c r="A35" s="147">
        <f t="shared" si="2"/>
        <v>10</v>
      </c>
      <c r="B35" s="148"/>
      <c r="C35" s="206"/>
      <c r="D35" s="148"/>
      <c r="E35" s="148"/>
      <c r="F35" s="207"/>
      <c r="H35" s="1"/>
      <c r="I35" s="1"/>
      <c r="J35" s="1"/>
    </row>
    <row r="36" ht="12.75">
      <c r="B36" s="53"/>
    </row>
    <row r="37" ht="12.75">
      <c r="B37" s="53"/>
    </row>
    <row r="38" ht="12.75">
      <c r="B38" s="53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F1">
      <selection activeCell="K2" sqref="K2:K32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4" bestFit="1" customWidth="1"/>
    <col min="11" max="11" width="63.140625" style="0" customWidth="1"/>
  </cols>
  <sheetData>
    <row r="1" spans="1:11" ht="13.5">
      <c r="A1" s="42" t="s">
        <v>51</v>
      </c>
      <c r="B1" s="69" t="s">
        <v>81</v>
      </c>
      <c r="C1" s="69" t="s">
        <v>176</v>
      </c>
      <c r="D1" s="14" t="s">
        <v>7</v>
      </c>
      <c r="E1" s="15" t="s">
        <v>82</v>
      </c>
      <c r="F1" s="187" t="s">
        <v>179</v>
      </c>
      <c r="G1" s="15" t="s">
        <v>82</v>
      </c>
      <c r="H1" s="137" t="s">
        <v>129</v>
      </c>
      <c r="I1" s="137" t="s">
        <v>152</v>
      </c>
      <c r="J1" s="138" t="s">
        <v>130</v>
      </c>
      <c r="K1" s="15" t="s">
        <v>82</v>
      </c>
    </row>
    <row r="2" spans="1:11" ht="12.75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188" t="s">
        <v>181</v>
      </c>
      <c r="G2" s="62" t="s">
        <v>185</v>
      </c>
      <c r="H2" s="123" t="s">
        <v>124</v>
      </c>
      <c r="I2" s="123" t="s">
        <v>153</v>
      </c>
      <c r="J2" s="123" t="s">
        <v>158</v>
      </c>
      <c r="K2" s="62" t="s">
        <v>248</v>
      </c>
    </row>
    <row r="3" spans="1:11" ht="12.75">
      <c r="A3" s="4" t="s">
        <v>19</v>
      </c>
      <c r="B3" s="70" t="s">
        <v>64</v>
      </c>
      <c r="C3" s="71" t="s">
        <v>38</v>
      </c>
      <c r="D3" s="4" t="s">
        <v>173</v>
      </c>
      <c r="E3" s="62" t="s">
        <v>84</v>
      </c>
      <c r="F3" s="188" t="s">
        <v>182</v>
      </c>
      <c r="G3" s="62" t="s">
        <v>186</v>
      </c>
      <c r="H3" s="123" t="s">
        <v>125</v>
      </c>
      <c r="I3" s="123" t="s">
        <v>154</v>
      </c>
      <c r="J3" s="123" t="s">
        <v>159</v>
      </c>
      <c r="K3" s="62" t="s">
        <v>249</v>
      </c>
    </row>
    <row r="4" spans="1:11" ht="12.75">
      <c r="A4" s="4" t="s">
        <v>8</v>
      </c>
      <c r="B4" s="70" t="s">
        <v>65</v>
      </c>
      <c r="C4" s="71" t="s">
        <v>39</v>
      </c>
      <c r="E4" s="62" t="s">
        <v>91</v>
      </c>
      <c r="G4" s="62" t="s">
        <v>187</v>
      </c>
      <c r="H4" s="123" t="s">
        <v>126</v>
      </c>
      <c r="I4" s="143"/>
      <c r="J4" s="123" t="s">
        <v>160</v>
      </c>
      <c r="K4" s="62" t="s">
        <v>250</v>
      </c>
    </row>
    <row r="5" spans="1:11" ht="12.75">
      <c r="A5" s="4" t="s">
        <v>9</v>
      </c>
      <c r="B5" s="70" t="s">
        <v>66</v>
      </c>
      <c r="C5" s="71" t="s">
        <v>178</v>
      </c>
      <c r="E5" s="62" t="s">
        <v>92</v>
      </c>
      <c r="G5" s="62" t="s">
        <v>188</v>
      </c>
      <c r="H5" s="123" t="s">
        <v>127</v>
      </c>
      <c r="J5" s="123" t="s">
        <v>161</v>
      </c>
      <c r="K5" s="62" t="s">
        <v>251</v>
      </c>
    </row>
    <row r="6" spans="1:11" ht="12.75">
      <c r="A6" s="4" t="s">
        <v>20</v>
      </c>
      <c r="B6" s="70" t="s">
        <v>67</v>
      </c>
      <c r="C6" s="71" t="s">
        <v>40</v>
      </c>
      <c r="E6" s="62" t="s">
        <v>93</v>
      </c>
      <c r="G6" s="62" t="s">
        <v>189</v>
      </c>
      <c r="H6" s="123" t="s">
        <v>128</v>
      </c>
      <c r="J6" s="123" t="s">
        <v>162</v>
      </c>
      <c r="K6" s="62" t="s">
        <v>252</v>
      </c>
    </row>
    <row r="7" spans="1:11" ht="12.75">
      <c r="A7" s="4" t="s">
        <v>10</v>
      </c>
      <c r="B7" s="70" t="s">
        <v>68</v>
      </c>
      <c r="C7" s="71" t="s">
        <v>41</v>
      </c>
      <c r="D7" s="9"/>
      <c r="E7" s="62" t="s">
        <v>94</v>
      </c>
      <c r="G7" s="62" t="s">
        <v>190</v>
      </c>
      <c r="H7" s="123" t="s">
        <v>133</v>
      </c>
      <c r="J7" s="123" t="s">
        <v>132</v>
      </c>
      <c r="K7" s="62" t="s">
        <v>253</v>
      </c>
    </row>
    <row r="8" spans="1:11" ht="12.75">
      <c r="A8" s="4" t="s">
        <v>11</v>
      </c>
      <c r="B8" s="70" t="s">
        <v>69</v>
      </c>
      <c r="C8" s="71" t="s">
        <v>42</v>
      </c>
      <c r="D8" s="10"/>
      <c r="E8" s="62" t="s">
        <v>96</v>
      </c>
      <c r="G8" s="62" t="s">
        <v>191</v>
      </c>
      <c r="H8" s="123" t="s">
        <v>43</v>
      </c>
      <c r="J8" s="123" t="s">
        <v>163</v>
      </c>
      <c r="K8" s="62" t="s">
        <v>254</v>
      </c>
    </row>
    <row r="9" spans="1:11" ht="12.75">
      <c r="A9" s="4" t="s">
        <v>12</v>
      </c>
      <c r="B9" s="70" t="s">
        <v>80</v>
      </c>
      <c r="C9" s="71" t="s">
        <v>177</v>
      </c>
      <c r="D9" s="10"/>
      <c r="E9" s="62" t="s">
        <v>103</v>
      </c>
      <c r="G9" s="62" t="s">
        <v>192</v>
      </c>
      <c r="J9" s="123" t="s">
        <v>164</v>
      </c>
      <c r="K9" s="62" t="s">
        <v>255</v>
      </c>
    </row>
    <row r="10" spans="1:11" ht="12.75">
      <c r="A10" s="9" t="s">
        <v>13</v>
      </c>
      <c r="B10" s="70" t="s">
        <v>56</v>
      </c>
      <c r="C10" s="71" t="s">
        <v>43</v>
      </c>
      <c r="D10" s="10"/>
      <c r="E10" s="63" t="s">
        <v>97</v>
      </c>
      <c r="G10" s="63" t="s">
        <v>193</v>
      </c>
      <c r="J10" s="123" t="s">
        <v>165</v>
      </c>
      <c r="K10" s="63" t="s">
        <v>256</v>
      </c>
    </row>
    <row r="11" spans="1:11" ht="12.75">
      <c r="A11" s="4" t="s">
        <v>24</v>
      </c>
      <c r="B11" s="71" t="s">
        <v>70</v>
      </c>
      <c r="C11" s="70"/>
      <c r="E11" s="62" t="s">
        <v>98</v>
      </c>
      <c r="G11" s="62" t="s">
        <v>194</v>
      </c>
      <c r="J11" s="123" t="s">
        <v>211</v>
      </c>
      <c r="K11" s="62" t="s">
        <v>257</v>
      </c>
    </row>
    <row r="12" spans="1:11" ht="12.75">
      <c r="A12" s="4" t="s">
        <v>25</v>
      </c>
      <c r="B12" s="71" t="s">
        <v>71</v>
      </c>
      <c r="C12" s="71"/>
      <c r="E12" s="62" t="s">
        <v>100</v>
      </c>
      <c r="G12" s="62" t="s">
        <v>195</v>
      </c>
      <c r="J12" s="123" t="s">
        <v>43</v>
      </c>
      <c r="K12" s="62" t="s">
        <v>258</v>
      </c>
    </row>
    <row r="13" spans="1:11" ht="12.75">
      <c r="A13" s="10" t="s">
        <v>14</v>
      </c>
      <c r="B13" s="70" t="s">
        <v>72</v>
      </c>
      <c r="C13" s="71"/>
      <c r="E13" s="62" t="s">
        <v>102</v>
      </c>
      <c r="G13" s="62" t="s">
        <v>196</v>
      </c>
      <c r="K13" s="62" t="s">
        <v>259</v>
      </c>
    </row>
    <row r="14" spans="1:11" ht="12.75">
      <c r="A14" s="9" t="s">
        <v>26</v>
      </c>
      <c r="B14" s="70" t="s">
        <v>57</v>
      </c>
      <c r="C14" s="70"/>
      <c r="E14" s="5" t="s">
        <v>117</v>
      </c>
      <c r="G14" s="5" t="s">
        <v>197</v>
      </c>
      <c r="K14" s="5" t="s">
        <v>260</v>
      </c>
    </row>
    <row r="15" spans="1:11" ht="12.75">
      <c r="A15" s="4" t="s">
        <v>33</v>
      </c>
      <c r="B15" s="70" t="s">
        <v>58</v>
      </c>
      <c r="C15" s="70"/>
      <c r="E15" s="62" t="s">
        <v>99</v>
      </c>
      <c r="G15" s="62" t="s">
        <v>198</v>
      </c>
      <c r="K15" s="62" t="s">
        <v>261</v>
      </c>
    </row>
    <row r="16" spans="1:11" ht="12.75">
      <c r="A16" s="10" t="s">
        <v>15</v>
      </c>
      <c r="B16" s="70" t="s">
        <v>59</v>
      </c>
      <c r="C16" s="70"/>
      <c r="E16" s="62" t="s">
        <v>95</v>
      </c>
      <c r="G16" s="62" t="s">
        <v>199</v>
      </c>
      <c r="K16" s="62" t="s">
        <v>262</v>
      </c>
    </row>
    <row r="17" spans="1:11" ht="12.75">
      <c r="A17" s="10" t="s">
        <v>16</v>
      </c>
      <c r="B17" s="70" t="s">
        <v>73</v>
      </c>
      <c r="C17" s="70"/>
      <c r="E17" s="62" t="s">
        <v>89</v>
      </c>
      <c r="G17" s="62" t="s">
        <v>200</v>
      </c>
      <c r="K17" s="62" t="s">
        <v>263</v>
      </c>
    </row>
    <row r="18" spans="1:11" ht="12.75">
      <c r="A18" s="4" t="s">
        <v>35</v>
      </c>
      <c r="B18" s="70" t="s">
        <v>62</v>
      </c>
      <c r="C18" s="70"/>
      <c r="E18" s="62" t="s">
        <v>120</v>
      </c>
      <c r="G18" s="62" t="s">
        <v>201</v>
      </c>
      <c r="K18" s="62" t="s">
        <v>264</v>
      </c>
    </row>
    <row r="19" spans="1:11" ht="12.75">
      <c r="A19" s="4" t="s">
        <v>21</v>
      </c>
      <c r="B19" s="70" t="s">
        <v>74</v>
      </c>
      <c r="C19" s="70"/>
      <c r="E19" s="62" t="s">
        <v>88</v>
      </c>
      <c r="G19" s="62" t="s">
        <v>202</v>
      </c>
      <c r="K19" s="62" t="s">
        <v>265</v>
      </c>
    </row>
    <row r="20" spans="1:11" ht="12.75">
      <c r="A20" s="4" t="s">
        <v>22</v>
      </c>
      <c r="B20" s="70" t="s">
        <v>119</v>
      </c>
      <c r="C20" s="70"/>
      <c r="D20" s="9"/>
      <c r="E20" s="62" t="s">
        <v>101</v>
      </c>
      <c r="G20" s="62" t="s">
        <v>203</v>
      </c>
      <c r="K20" s="62" t="s">
        <v>266</v>
      </c>
    </row>
    <row r="21" spans="1:11" ht="12.75">
      <c r="A21" s="4" t="s">
        <v>23</v>
      </c>
      <c r="B21" s="70" t="s">
        <v>75</v>
      </c>
      <c r="C21" s="70"/>
      <c r="E21" s="64" t="s">
        <v>90</v>
      </c>
      <c r="G21" s="64" t="s">
        <v>204</v>
      </c>
      <c r="K21" s="64" t="s">
        <v>267</v>
      </c>
    </row>
    <row r="22" spans="1:11" ht="12.75">
      <c r="A22" s="4" t="s">
        <v>27</v>
      </c>
      <c r="B22" s="70" t="s">
        <v>60</v>
      </c>
      <c r="C22" s="70"/>
      <c r="E22" s="62" t="s">
        <v>87</v>
      </c>
      <c r="G22" s="62" t="s">
        <v>205</v>
      </c>
      <c r="H22" s="164"/>
      <c r="I22" s="164"/>
      <c r="J22" s="165"/>
      <c r="K22" s="62" t="s">
        <v>268</v>
      </c>
    </row>
    <row r="23" spans="1:11" ht="12.75">
      <c r="A23" s="4" t="s">
        <v>28</v>
      </c>
      <c r="B23" s="72" t="s">
        <v>76</v>
      </c>
      <c r="C23" s="70"/>
      <c r="E23" s="62" t="s">
        <v>86</v>
      </c>
      <c r="G23" s="62" t="s">
        <v>206</v>
      </c>
      <c r="H23" s="143"/>
      <c r="I23" s="143"/>
      <c r="J23" s="142"/>
      <c r="K23" s="62" t="s">
        <v>269</v>
      </c>
    </row>
    <row r="24" spans="1:11" ht="12.75">
      <c r="A24" s="4" t="s">
        <v>29</v>
      </c>
      <c r="B24" s="70" t="s">
        <v>77</v>
      </c>
      <c r="C24" s="72"/>
      <c r="E24" s="62" t="s">
        <v>104</v>
      </c>
      <c r="G24" s="62" t="s">
        <v>207</v>
      </c>
      <c r="H24" s="143"/>
      <c r="I24" s="143"/>
      <c r="J24" s="143"/>
      <c r="K24" s="62" t="s">
        <v>270</v>
      </c>
    </row>
    <row r="25" spans="1:11" ht="12.75">
      <c r="A25" s="4" t="s">
        <v>30</v>
      </c>
      <c r="B25" s="70" t="s">
        <v>78</v>
      </c>
      <c r="C25" s="70"/>
      <c r="E25" s="70" t="s">
        <v>85</v>
      </c>
      <c r="G25" s="70" t="s">
        <v>208</v>
      </c>
      <c r="J25" s="1"/>
      <c r="K25" s="70" t="s">
        <v>271</v>
      </c>
    </row>
    <row r="26" spans="1:11" ht="12.75">
      <c r="A26" s="4" t="s">
        <v>31</v>
      </c>
      <c r="B26" s="70" t="s">
        <v>61</v>
      </c>
      <c r="C26" s="70"/>
      <c r="E26" s="4" t="s">
        <v>18</v>
      </c>
      <c r="G26" s="4" t="s">
        <v>18</v>
      </c>
      <c r="J26" s="1"/>
      <c r="K26" s="4" t="s">
        <v>18</v>
      </c>
    </row>
    <row r="27" spans="1:11" ht="12.75">
      <c r="A27" s="4" t="s">
        <v>172</v>
      </c>
      <c r="B27" s="70" t="s">
        <v>36</v>
      </c>
      <c r="C27" s="70"/>
      <c r="E27" s="4" t="s">
        <v>106</v>
      </c>
      <c r="G27" s="4" t="s">
        <v>106</v>
      </c>
      <c r="J27" s="1"/>
      <c r="K27" s="4" t="s">
        <v>106</v>
      </c>
    </row>
    <row r="28" spans="1:11" ht="12.75">
      <c r="A28" s="4" t="s">
        <v>32</v>
      </c>
      <c r="B28" s="70" t="s">
        <v>79</v>
      </c>
      <c r="C28" s="70"/>
      <c r="E28" s="68" t="s">
        <v>30</v>
      </c>
      <c r="G28" s="68" t="s">
        <v>30</v>
      </c>
      <c r="J28" s="1"/>
      <c r="K28" s="68" t="s">
        <v>30</v>
      </c>
    </row>
    <row r="29" spans="1:11" ht="12.75">
      <c r="A29" s="4" t="s">
        <v>118</v>
      </c>
      <c r="B29" s="4"/>
      <c r="C29" s="70"/>
      <c r="E29" s="68" t="s">
        <v>172</v>
      </c>
      <c r="G29" s="68" t="s">
        <v>172</v>
      </c>
      <c r="J29" s="1"/>
      <c r="K29" s="68" t="s">
        <v>172</v>
      </c>
    </row>
    <row r="30" spans="1:11" ht="12.75">
      <c r="A30" s="4" t="s">
        <v>17</v>
      </c>
      <c r="B30" s="4"/>
      <c r="C30" s="4"/>
      <c r="E30" s="87" t="s">
        <v>105</v>
      </c>
      <c r="G30" s="87" t="s">
        <v>105</v>
      </c>
      <c r="J30" s="1"/>
      <c r="K30" s="87" t="s">
        <v>105</v>
      </c>
    </row>
    <row r="31" spans="1:11" ht="12.75">
      <c r="A31" s="4" t="s">
        <v>34</v>
      </c>
      <c r="B31" s="4"/>
      <c r="C31" s="4"/>
      <c r="E31" s="68" t="s">
        <v>107</v>
      </c>
      <c r="G31" s="68" t="s">
        <v>107</v>
      </c>
      <c r="J31" s="1"/>
      <c r="K31" s="68" t="s">
        <v>107</v>
      </c>
    </row>
    <row r="32" spans="3:11" ht="12.75">
      <c r="C32" s="4"/>
      <c r="E32" s="68" t="s">
        <v>210</v>
      </c>
      <c r="G32" s="68" t="s">
        <v>210</v>
      </c>
      <c r="J32" s="1"/>
      <c r="K32" s="68" t="s">
        <v>210</v>
      </c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Services Administration (GSA)</dc:title>
  <dc:subject/>
  <dc:creator>MDJONES</dc:creator>
  <cp:keywords/>
  <dc:description/>
  <cp:lastModifiedBy>cynthia.williams</cp:lastModifiedBy>
  <cp:lastPrinted>2011-01-20T19:35:31Z</cp:lastPrinted>
  <dcterms:created xsi:type="dcterms:W3CDTF">2009-02-26T10:56:03Z</dcterms:created>
  <dcterms:modified xsi:type="dcterms:W3CDTF">2011-01-20T19:36:06Z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RecoveryReportDa">
    <vt:lpwstr>2010-12-31T00:00:00Z</vt:lpwstr>
  </property>
  <property fmtid="{D5CDD505-2E9C-101B-9397-08002B2CF9AE}" pid="5" name="RecoveryAgenci">
    <vt:lpwstr>General Services Administration</vt:lpwstr>
  </property>
  <property fmtid="{D5CDD505-2E9C-101B-9397-08002B2CF9AE}" pid="6" name="display_urn:schemas-microsoft-com:office:office#Auth">
    <vt:lpwstr>System Account</vt:lpwstr>
  </property>
  <property fmtid="{D5CDD505-2E9C-101B-9397-08002B2CF9AE}" pid="7" name="ContentType">
    <vt:lpwstr>0x010100D4145723CA87452FA5C27A5C8DDA7844008B512BCF3ADA4772B5DE7B89F68F6E730066E2F8836812467785C798032137AE0500628EC17701F13441A5CF315E3E274E2C</vt:lpwstr>
  </property>
  <property fmtid="{D5CDD505-2E9C-101B-9397-08002B2CF9AE}" pid="8" name="ContentTy">
    <vt:lpwstr>Inspector General's Status Report</vt:lpwstr>
  </property>
  <property fmtid="{D5CDD505-2E9C-101B-9397-08002B2CF9AE}" pid="9" name="Ord">
    <vt:lpwstr>170000.000000000</vt:lpwstr>
  </property>
  <property fmtid="{D5CDD505-2E9C-101B-9397-08002B2CF9AE}" pid="10" name="xd_Signatu">
    <vt:lpwstr/>
  </property>
  <property fmtid="{D5CDD505-2E9C-101B-9397-08002B2CF9AE}" pid="11" name="TemplateU">
    <vt:lpwstr/>
  </property>
  <property fmtid="{D5CDD505-2E9C-101B-9397-08002B2CF9AE}" pid="12" name="xd_Prog">
    <vt:lpwstr/>
  </property>
  <property fmtid="{D5CDD505-2E9C-101B-9397-08002B2CF9AE}" pid="13" name="PublishingStartDa">
    <vt:lpwstr/>
  </property>
  <property fmtid="{D5CDD505-2E9C-101B-9397-08002B2CF9AE}" pid="14" name="PublishingExpirationDa">
    <vt:lpwstr/>
  </property>
  <property fmtid="{D5CDD505-2E9C-101B-9397-08002B2CF9AE}" pid="15" name="Recovery_508Complian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RecoveryBo">
    <vt:lpwstr/>
  </property>
</Properties>
</file>